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ates and Tariffs\2025 Rate Case 2025-00159\PSC Data Request\"/>
    </mc:Choice>
  </mc:AlternateContent>
  <xr:revisionPtr revIDLastSave="0" documentId="13_ncr:1_{36C25647-6493-4BB0-A21E-761B49987AE3}" xr6:coauthVersionLast="47" xr6:coauthVersionMax="47" xr10:uidLastSave="{00000000-0000-0000-0000-000000000000}"/>
  <bookViews>
    <workbookView xWindow="-120" yWindow="-120" windowWidth="29040" windowHeight="15720" xr2:uid="{28076FD9-0D1A-4572-96FD-D7DB4344E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1" l="1"/>
  <c r="O79" i="1" s="1"/>
  <c r="B79" i="1"/>
  <c r="J79" i="1" s="1"/>
  <c r="B78" i="1"/>
  <c r="B77" i="1"/>
  <c r="B76" i="1"/>
  <c r="B75" i="1"/>
  <c r="N74" i="1"/>
  <c r="O74" i="1" s="1"/>
  <c r="B74" i="1"/>
  <c r="K74" i="1" s="1"/>
  <c r="N73" i="1"/>
  <c r="O73" i="1" s="1"/>
  <c r="B73" i="1"/>
  <c r="J73" i="1" s="1"/>
  <c r="N72" i="1"/>
  <c r="O72" i="1" s="1"/>
  <c r="B72" i="1"/>
  <c r="K72" i="1" s="1"/>
  <c r="N71" i="1"/>
  <c r="O71" i="1" s="1"/>
  <c r="B71" i="1"/>
  <c r="J71" i="1" s="1"/>
  <c r="N70" i="1"/>
  <c r="O70" i="1" s="1"/>
  <c r="B70" i="1"/>
  <c r="K70" i="1" s="1"/>
  <c r="N69" i="1"/>
  <c r="O69" i="1" s="1"/>
  <c r="B69" i="1"/>
  <c r="J69" i="1" s="1"/>
  <c r="N68" i="1"/>
  <c r="O68" i="1" s="1"/>
  <c r="B68" i="1"/>
  <c r="K68" i="1" s="1"/>
  <c r="N67" i="1"/>
  <c r="O67" i="1" s="1"/>
  <c r="B67" i="1"/>
  <c r="J67" i="1" s="1"/>
  <c r="N66" i="1"/>
  <c r="O66" i="1" s="1"/>
  <c r="B66" i="1"/>
  <c r="K66" i="1" s="1"/>
  <c r="N65" i="1"/>
  <c r="O65" i="1" s="1"/>
  <c r="B65" i="1"/>
  <c r="K65" i="1" s="1"/>
  <c r="N64" i="1"/>
  <c r="O64" i="1" s="1"/>
  <c r="B64" i="1"/>
  <c r="K64" i="1" s="1"/>
  <c r="B63" i="1"/>
  <c r="N62" i="1"/>
  <c r="O62" i="1" s="1"/>
  <c r="B62" i="1"/>
  <c r="K62" i="1" s="1"/>
  <c r="N61" i="1"/>
  <c r="O61" i="1" s="1"/>
  <c r="B61" i="1"/>
  <c r="J61" i="1" s="1"/>
  <c r="N60" i="1"/>
  <c r="O60" i="1" s="1"/>
  <c r="B60" i="1"/>
  <c r="J60" i="1" s="1"/>
  <c r="N59" i="1"/>
  <c r="O59" i="1" s="1"/>
  <c r="B59" i="1"/>
  <c r="K59" i="1" s="1"/>
  <c r="N58" i="1"/>
  <c r="O58" i="1" s="1"/>
  <c r="B58" i="1"/>
  <c r="K58" i="1" s="1"/>
  <c r="O57" i="1"/>
  <c r="N57" i="1"/>
  <c r="B57" i="1"/>
  <c r="J57" i="1" s="1"/>
  <c r="B56" i="1"/>
  <c r="N55" i="1"/>
  <c r="O55" i="1" s="1"/>
  <c r="B55" i="1"/>
  <c r="K55" i="1" s="1"/>
  <c r="N54" i="1"/>
  <c r="O54" i="1" s="1"/>
  <c r="B54" i="1"/>
  <c r="K54" i="1" s="1"/>
  <c r="N53" i="1"/>
  <c r="O53" i="1" s="1"/>
  <c r="B53" i="1"/>
  <c r="J53" i="1" s="1"/>
  <c r="N52" i="1"/>
  <c r="O52" i="1" s="1"/>
  <c r="B52" i="1"/>
  <c r="K52" i="1" s="1"/>
  <c r="N51" i="1"/>
  <c r="O51" i="1" s="1"/>
  <c r="B51" i="1"/>
  <c r="J51" i="1" s="1"/>
  <c r="N50" i="1"/>
  <c r="O50" i="1" s="1"/>
  <c r="B50" i="1"/>
  <c r="K50" i="1" s="1"/>
  <c r="N49" i="1"/>
  <c r="O49" i="1" s="1"/>
  <c r="B49" i="1"/>
  <c r="J49" i="1" s="1"/>
  <c r="N48" i="1"/>
  <c r="O48" i="1" s="1"/>
  <c r="K48" i="1"/>
  <c r="B48" i="1"/>
  <c r="J48" i="1" s="1"/>
  <c r="N47" i="1"/>
  <c r="O47" i="1" s="1"/>
  <c r="B47" i="1"/>
  <c r="J47" i="1" s="1"/>
  <c r="N46" i="1"/>
  <c r="O46" i="1" s="1"/>
  <c r="B46" i="1"/>
  <c r="K46" i="1" s="1"/>
  <c r="N45" i="1"/>
  <c r="O45" i="1" s="1"/>
  <c r="B45" i="1"/>
  <c r="J45" i="1" s="1"/>
  <c r="N44" i="1"/>
  <c r="O44" i="1" s="1"/>
  <c r="B44" i="1"/>
  <c r="K44" i="1" s="1"/>
  <c r="N43" i="1"/>
  <c r="O43" i="1" s="1"/>
  <c r="B43" i="1"/>
  <c r="K43" i="1" s="1"/>
  <c r="N42" i="1"/>
  <c r="O42" i="1" s="1"/>
  <c r="B42" i="1"/>
  <c r="K42" i="1" s="1"/>
  <c r="N41" i="1"/>
  <c r="O41" i="1" s="1"/>
  <c r="B41" i="1"/>
  <c r="K41" i="1" s="1"/>
  <c r="N40" i="1"/>
  <c r="O40" i="1" s="1"/>
  <c r="B40" i="1"/>
  <c r="K40" i="1" s="1"/>
  <c r="N39" i="1"/>
  <c r="O39" i="1" s="1"/>
  <c r="B39" i="1"/>
  <c r="K39" i="1" s="1"/>
  <c r="N38" i="1"/>
  <c r="O38" i="1" s="1"/>
  <c r="B38" i="1"/>
  <c r="K38" i="1" s="1"/>
  <c r="N37" i="1"/>
  <c r="O37" i="1" s="1"/>
  <c r="B37" i="1"/>
  <c r="J37" i="1" s="1"/>
  <c r="N36" i="1"/>
  <c r="O36" i="1" s="1"/>
  <c r="B36" i="1"/>
  <c r="K36" i="1" s="1"/>
  <c r="N35" i="1"/>
  <c r="O35" i="1" s="1"/>
  <c r="B35" i="1"/>
  <c r="K35" i="1" s="1"/>
  <c r="N34" i="1"/>
  <c r="O34" i="1" s="1"/>
  <c r="B34" i="1"/>
  <c r="K34" i="1" s="1"/>
  <c r="N33" i="1"/>
  <c r="O33" i="1" s="1"/>
  <c r="B33" i="1"/>
  <c r="J33" i="1" s="1"/>
  <c r="N32" i="1"/>
  <c r="O32" i="1" s="1"/>
  <c r="B32" i="1"/>
  <c r="J32" i="1" s="1"/>
  <c r="N31" i="1"/>
  <c r="O31" i="1" s="1"/>
  <c r="B31" i="1"/>
  <c r="J31" i="1" s="1"/>
  <c r="N30" i="1"/>
  <c r="O30" i="1" s="1"/>
  <c r="B30" i="1"/>
  <c r="K30" i="1" s="1"/>
  <c r="B29" i="1"/>
  <c r="B28" i="1"/>
  <c r="N27" i="1"/>
  <c r="O27" i="1" s="1"/>
  <c r="B27" i="1"/>
  <c r="J27" i="1" s="1"/>
  <c r="N26" i="1"/>
  <c r="O26" i="1" s="1"/>
  <c r="B26" i="1"/>
  <c r="K26" i="1" s="1"/>
  <c r="N25" i="1"/>
  <c r="O25" i="1" s="1"/>
  <c r="B25" i="1"/>
  <c r="K25" i="1" s="1"/>
  <c r="N24" i="1"/>
  <c r="O24" i="1" s="1"/>
  <c r="B24" i="1"/>
  <c r="K24" i="1" s="1"/>
  <c r="N23" i="1"/>
  <c r="O23" i="1" s="1"/>
  <c r="K23" i="1"/>
  <c r="B23" i="1"/>
  <c r="J23" i="1" s="1"/>
  <c r="N22" i="1"/>
  <c r="O22" i="1" s="1"/>
  <c r="B22" i="1"/>
  <c r="K22" i="1" s="1"/>
  <c r="N21" i="1"/>
  <c r="O21" i="1" s="1"/>
  <c r="B21" i="1"/>
  <c r="K21" i="1" s="1"/>
  <c r="N20" i="1"/>
  <c r="O20" i="1" s="1"/>
  <c r="B20" i="1"/>
  <c r="K20" i="1" s="1"/>
  <c r="N19" i="1"/>
  <c r="O19" i="1" s="1"/>
  <c r="B19" i="1"/>
  <c r="J19" i="1" s="1"/>
  <c r="N18" i="1"/>
  <c r="O18" i="1" s="1"/>
  <c r="B18" i="1"/>
  <c r="K18" i="1" s="1"/>
  <c r="N17" i="1"/>
  <c r="O17" i="1" s="1"/>
  <c r="B17" i="1"/>
  <c r="K17" i="1" s="1"/>
  <c r="N16" i="1"/>
  <c r="O16" i="1" s="1"/>
  <c r="B16" i="1"/>
  <c r="K16" i="1" s="1"/>
  <c r="N15" i="1"/>
  <c r="O15" i="1" s="1"/>
  <c r="B15" i="1"/>
  <c r="J15" i="1" s="1"/>
  <c r="N14" i="1"/>
  <c r="O14" i="1" s="1"/>
  <c r="B14" i="1"/>
  <c r="K14" i="1" s="1"/>
  <c r="N13" i="1"/>
  <c r="O13" i="1" s="1"/>
  <c r="B13" i="1"/>
  <c r="K13" i="1" s="1"/>
  <c r="N12" i="1"/>
  <c r="O12" i="1" s="1"/>
  <c r="B12" i="1"/>
  <c r="K12" i="1" s="1"/>
  <c r="N11" i="1"/>
  <c r="O11" i="1" s="1"/>
  <c r="B11" i="1"/>
  <c r="J11" i="1" s="1"/>
  <c r="N10" i="1"/>
  <c r="O10" i="1" s="1"/>
  <c r="B10" i="1"/>
  <c r="K10" i="1" s="1"/>
  <c r="N9" i="1"/>
  <c r="O9" i="1" s="1"/>
  <c r="B9" i="1"/>
  <c r="K9" i="1" s="1"/>
  <c r="N8" i="1"/>
  <c r="O8" i="1" s="1"/>
  <c r="B8" i="1"/>
  <c r="K8" i="1" s="1"/>
  <c r="N7" i="1"/>
  <c r="O7" i="1" s="1"/>
  <c r="B7" i="1"/>
  <c r="J7" i="1" s="1"/>
  <c r="N6" i="1"/>
  <c r="O6" i="1" s="1"/>
  <c r="B6" i="1"/>
  <c r="K6" i="1" s="1"/>
  <c r="N5" i="1"/>
  <c r="O5" i="1" s="1"/>
  <c r="B5" i="1"/>
  <c r="K5" i="1" s="1"/>
  <c r="N4" i="1"/>
  <c r="O4" i="1" s="1"/>
  <c r="B4" i="1"/>
  <c r="K4" i="1" s="1"/>
  <c r="K15" i="1" l="1"/>
  <c r="J42" i="1"/>
  <c r="K67" i="1"/>
  <c r="K7" i="1"/>
  <c r="J43" i="1"/>
  <c r="K51" i="1"/>
  <c r="J20" i="1"/>
  <c r="J30" i="1"/>
  <c r="J46" i="1"/>
  <c r="J12" i="1"/>
  <c r="K31" i="1"/>
  <c r="J40" i="1"/>
  <c r="J65" i="1"/>
  <c r="J4" i="1"/>
  <c r="K47" i="1"/>
  <c r="K32" i="1"/>
  <c r="J35" i="1"/>
  <c r="K71" i="1"/>
  <c r="J36" i="1"/>
  <c r="J52" i="1"/>
  <c r="K73" i="1"/>
  <c r="J8" i="1"/>
  <c r="J16" i="1"/>
  <c r="J24" i="1"/>
  <c r="J38" i="1"/>
  <c r="J54" i="1"/>
  <c r="J44" i="1"/>
  <c r="K69" i="1"/>
  <c r="J39" i="1"/>
  <c r="J55" i="1"/>
  <c r="K60" i="1"/>
  <c r="K11" i="1"/>
  <c r="K19" i="1"/>
  <c r="K27" i="1"/>
  <c r="J34" i="1"/>
  <c r="J50" i="1"/>
  <c r="J6" i="1"/>
  <c r="J10" i="1"/>
  <c r="J14" i="1"/>
  <c r="J18" i="1"/>
  <c r="J22" i="1"/>
  <c r="J26" i="1"/>
  <c r="K57" i="1"/>
  <c r="K61" i="1"/>
  <c r="J66" i="1"/>
  <c r="J70" i="1"/>
  <c r="J74" i="1"/>
  <c r="J41" i="1"/>
  <c r="K33" i="1"/>
  <c r="K37" i="1"/>
  <c r="K45" i="1"/>
  <c r="K49" i="1"/>
  <c r="K53" i="1"/>
  <c r="J58" i="1"/>
  <c r="J62" i="1"/>
  <c r="J59" i="1"/>
  <c r="J64" i="1"/>
  <c r="J68" i="1"/>
  <c r="J72" i="1"/>
  <c r="K79" i="1"/>
  <c r="J5" i="1"/>
  <c r="J9" i="1"/>
  <c r="J13" i="1"/>
  <c r="J17" i="1"/>
  <c r="J21" i="1"/>
  <c r="J25" i="1"/>
</calcChain>
</file>

<file path=xl/sharedStrings.xml><?xml version="1.0" encoding="utf-8"?>
<sst xmlns="http://schemas.openxmlformats.org/spreadsheetml/2006/main" count="91" uniqueCount="56">
  <si>
    <t>25,000 or more consumers served</t>
  </si>
  <si>
    <t>Hourly Pay Rate</t>
  </si>
  <si>
    <t>Annual Salary</t>
  </si>
  <si>
    <t>NRECA Code</t>
  </si>
  <si>
    <t>10th Percentile</t>
  </si>
  <si>
    <t>25th Percentile</t>
  </si>
  <si>
    <t>Median</t>
  </si>
  <si>
    <t>75th Percentile</t>
  </si>
  <si>
    <t>90th Percentile</t>
  </si>
  <si>
    <t>Average</t>
  </si>
  <si>
    <t>Median Variance</t>
  </si>
  <si>
    <t>Average Variance</t>
  </si>
  <si>
    <t>Cooperative Systems</t>
  </si>
  <si>
    <t>Avg Hourly Rate</t>
  </si>
  <si>
    <t xml:space="preserve"> Actual to Average</t>
  </si>
  <si>
    <t>55-3651</t>
  </si>
  <si>
    <t>55-5121</t>
  </si>
  <si>
    <t>55-3641</t>
  </si>
  <si>
    <t>54-4251</t>
  </si>
  <si>
    <t>54-1111</t>
  </si>
  <si>
    <t>22-1111</t>
  </si>
  <si>
    <t>54-4422</t>
  </si>
  <si>
    <t>55-5131</t>
  </si>
  <si>
    <t>54-7422</t>
  </si>
  <si>
    <t>54-4421</t>
  </si>
  <si>
    <t>55-5251</t>
  </si>
  <si>
    <t>31-3371</t>
  </si>
  <si>
    <t>54-2121</t>
  </si>
  <si>
    <t>54-4342</t>
  </si>
  <si>
    <t>33-1111</t>
  </si>
  <si>
    <t>54-7251</t>
  </si>
  <si>
    <t>55-7251</t>
  </si>
  <si>
    <t>21-3531</t>
  </si>
  <si>
    <t>34-2121</t>
  </si>
  <si>
    <t>55-3661</t>
  </si>
  <si>
    <t>33-4251</t>
  </si>
  <si>
    <t>33-2341</t>
  </si>
  <si>
    <t>55-6433</t>
  </si>
  <si>
    <t>35-2371</t>
  </si>
  <si>
    <t>33-4512</t>
  </si>
  <si>
    <t>35-3611</t>
  </si>
  <si>
    <t>33-4372</t>
  </si>
  <si>
    <t>54-2421</t>
  </si>
  <si>
    <t>33-4511</t>
  </si>
  <si>
    <t>33-2351</t>
  </si>
  <si>
    <t>11-1111</t>
  </si>
  <si>
    <t>22-2121</t>
  </si>
  <si>
    <t>55-6457</t>
  </si>
  <si>
    <t>54-0700</t>
  </si>
  <si>
    <t>34-3342</t>
  </si>
  <si>
    <t>54-7631</t>
  </si>
  <si>
    <t>55-6455</t>
  </si>
  <si>
    <t>55-0700</t>
  </si>
  <si>
    <t>34-4341</t>
  </si>
  <si>
    <t>31-2373</t>
  </si>
  <si>
    <t>54-4371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</si>
</sst>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name val="Helv"/>
    </font>
    <font>
      <b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3E7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3" fontId="0" fillId="0" borderId="0" xfId="2" applyFont="1" applyFill="1"/>
    <xf numFmtId="43" fontId="0" fillId="0" borderId="0" xfId="2" applyFont="1"/>
    <xf numFmtId="164" fontId="0" fillId="0" borderId="0" xfId="2" applyNumberFormat="1" applyFont="1"/>
    <xf numFmtId="165" fontId="0" fillId="0" borderId="0" xfId="0" applyNumberFormat="1" applyAlignment="1">
      <alignment horizontal="center"/>
    </xf>
    <xf numFmtId="44" fontId="2" fillId="0" borderId="0" xfId="1" applyFont="1"/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</xf>
    <xf numFmtId="43" fontId="3" fillId="2" borderId="1" xfId="2" applyFont="1" applyFill="1" applyBorder="1" applyAlignment="1" applyProtection="1">
      <alignment horizontal="center" vertical="center"/>
    </xf>
    <xf numFmtId="43" fontId="3" fillId="2" borderId="2" xfId="2" applyFont="1" applyFill="1" applyBorder="1" applyAlignment="1" applyProtection="1">
      <alignment horizontal="center" vertical="center"/>
    </xf>
    <xf numFmtId="44" fontId="3" fillId="2" borderId="2" xfId="1" applyFont="1" applyFill="1" applyBorder="1" applyAlignment="1" applyProtection="1">
      <alignment horizontal="center" vertical="center"/>
    </xf>
    <xf numFmtId="44" fontId="0" fillId="0" borderId="0" xfId="1" applyFont="1" applyFill="1"/>
    <xf numFmtId="43" fontId="4" fillId="0" borderId="0" xfId="2" applyFont="1" applyFill="1"/>
    <xf numFmtId="9" fontId="0" fillId="0" borderId="0" xfId="3" applyFont="1" applyFill="1"/>
    <xf numFmtId="164" fontId="0" fillId="0" borderId="0" xfId="2" applyNumberFormat="1" applyFont="1" applyFill="1"/>
    <xf numFmtId="44" fontId="0" fillId="0" borderId="0" xfId="0" applyNumberFormat="1"/>
    <xf numFmtId="165" fontId="0" fillId="0" borderId="0" xfId="3" applyNumberFormat="1" applyFont="1" applyFill="1" applyAlignment="1">
      <alignment horizontal="center"/>
    </xf>
    <xf numFmtId="43" fontId="4" fillId="3" borderId="0" xfId="2" applyFont="1" applyFill="1"/>
    <xf numFmtId="0" fontId="1" fillId="0" borderId="0" xfId="0" applyFont="1"/>
    <xf numFmtId="44" fontId="4" fillId="0" borderId="0" xfId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 2" xfId="2" xr:uid="{4691D700-7F29-47A7-A69C-22B9427D80AA}"/>
    <cellStyle name="Currency 2" xfId="1" xr:uid="{7F65F010-1C70-4C1A-8B55-66A24ABC4193}"/>
    <cellStyle name="Normal" xfId="0" builtinId="0"/>
    <cellStyle name="Percent 2" xfId="3" xr:uid="{89354E4F-4A42-4D3C-B1FF-9B8E69B788EF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2226-99A2-40B8-B624-94AE4F2199E0}">
  <dimension ref="A1:R347"/>
  <sheetViews>
    <sheetView tabSelected="1" workbookViewId="0">
      <selection activeCell="B11" sqref="B11"/>
    </sheetView>
  </sheetViews>
  <sheetFormatPr defaultColWidth="54.140625" defaultRowHeight="15" x14ac:dyDescent="0.25"/>
  <cols>
    <col min="1" max="1" width="15" style="1" bestFit="1" customWidth="1"/>
    <col min="2" max="2" width="13.140625" style="1" bestFit="1" customWidth="1"/>
    <col min="3" max="3" width="13.5703125" style="2" bestFit="1" customWidth="1"/>
    <col min="4" max="9" width="16.5703125" style="1" customWidth="1"/>
    <col min="10" max="11" width="16.5703125" style="3" customWidth="1"/>
    <col min="12" max="13" width="11.28515625" style="4" customWidth="1"/>
    <col min="14" max="14" width="16.85546875" customWidth="1"/>
    <col min="15" max="15" width="14.5703125" customWidth="1"/>
    <col min="16" max="16" width="12.5703125" style="5" customWidth="1"/>
    <col min="253" max="253" width="7.85546875" customWidth="1"/>
    <col min="254" max="254" width="28.7109375" bestFit="1" customWidth="1"/>
    <col min="255" max="255" width="10" bestFit="1" customWidth="1"/>
    <col min="256" max="256" width="39.42578125" customWidth="1"/>
    <col min="257" max="257" width="15" bestFit="1" customWidth="1"/>
    <col min="258" max="258" width="13.140625" bestFit="1" customWidth="1"/>
    <col min="259" max="259" width="13.5703125" bestFit="1" customWidth="1"/>
    <col min="260" max="267" width="16.5703125" customWidth="1"/>
    <col min="268" max="269" width="11.28515625" customWidth="1"/>
    <col min="270" max="270" width="16.85546875" customWidth="1"/>
    <col min="271" max="271" width="14.5703125" customWidth="1"/>
    <col min="272" max="272" width="12.5703125" customWidth="1"/>
    <col min="509" max="509" width="7.85546875" customWidth="1"/>
    <col min="510" max="510" width="28.7109375" bestFit="1" customWidth="1"/>
    <col min="511" max="511" width="10" bestFit="1" customWidth="1"/>
    <col min="512" max="512" width="39.42578125" customWidth="1"/>
    <col min="513" max="513" width="15" bestFit="1" customWidth="1"/>
    <col min="514" max="514" width="13.140625" bestFit="1" customWidth="1"/>
    <col min="515" max="515" width="13.5703125" bestFit="1" customWidth="1"/>
    <col min="516" max="523" width="16.5703125" customWidth="1"/>
    <col min="524" max="525" width="11.28515625" customWidth="1"/>
    <col min="526" max="526" width="16.85546875" customWidth="1"/>
    <col min="527" max="527" width="14.5703125" customWidth="1"/>
    <col min="528" max="528" width="12.5703125" customWidth="1"/>
    <col min="765" max="765" width="7.85546875" customWidth="1"/>
    <col min="766" max="766" width="28.7109375" bestFit="1" customWidth="1"/>
    <col min="767" max="767" width="10" bestFit="1" customWidth="1"/>
    <col min="768" max="768" width="39.42578125" customWidth="1"/>
    <col min="769" max="769" width="15" bestFit="1" customWidth="1"/>
    <col min="770" max="770" width="13.140625" bestFit="1" customWidth="1"/>
    <col min="771" max="771" width="13.5703125" bestFit="1" customWidth="1"/>
    <col min="772" max="779" width="16.5703125" customWidth="1"/>
    <col min="780" max="781" width="11.28515625" customWidth="1"/>
    <col min="782" max="782" width="16.85546875" customWidth="1"/>
    <col min="783" max="783" width="14.5703125" customWidth="1"/>
    <col min="784" max="784" width="12.5703125" customWidth="1"/>
    <col min="1021" max="1021" width="7.85546875" customWidth="1"/>
    <col min="1022" max="1022" width="28.7109375" bestFit="1" customWidth="1"/>
    <col min="1023" max="1023" width="10" bestFit="1" customWidth="1"/>
    <col min="1024" max="1024" width="39.42578125" customWidth="1"/>
    <col min="1025" max="1025" width="15" bestFit="1" customWidth="1"/>
    <col min="1026" max="1026" width="13.140625" bestFit="1" customWidth="1"/>
    <col min="1027" max="1027" width="13.5703125" bestFit="1" customWidth="1"/>
    <col min="1028" max="1035" width="16.5703125" customWidth="1"/>
    <col min="1036" max="1037" width="11.28515625" customWidth="1"/>
    <col min="1038" max="1038" width="16.85546875" customWidth="1"/>
    <col min="1039" max="1039" width="14.5703125" customWidth="1"/>
    <col min="1040" max="1040" width="12.5703125" customWidth="1"/>
    <col min="1277" max="1277" width="7.85546875" customWidth="1"/>
    <col min="1278" max="1278" width="28.7109375" bestFit="1" customWidth="1"/>
    <col min="1279" max="1279" width="10" bestFit="1" customWidth="1"/>
    <col min="1280" max="1280" width="39.42578125" customWidth="1"/>
    <col min="1281" max="1281" width="15" bestFit="1" customWidth="1"/>
    <col min="1282" max="1282" width="13.140625" bestFit="1" customWidth="1"/>
    <col min="1283" max="1283" width="13.5703125" bestFit="1" customWidth="1"/>
    <col min="1284" max="1291" width="16.5703125" customWidth="1"/>
    <col min="1292" max="1293" width="11.28515625" customWidth="1"/>
    <col min="1294" max="1294" width="16.85546875" customWidth="1"/>
    <col min="1295" max="1295" width="14.5703125" customWidth="1"/>
    <col min="1296" max="1296" width="12.5703125" customWidth="1"/>
    <col min="1533" max="1533" width="7.85546875" customWidth="1"/>
    <col min="1534" max="1534" width="28.7109375" bestFit="1" customWidth="1"/>
    <col min="1535" max="1535" width="10" bestFit="1" customWidth="1"/>
    <col min="1536" max="1536" width="39.42578125" customWidth="1"/>
    <col min="1537" max="1537" width="15" bestFit="1" customWidth="1"/>
    <col min="1538" max="1538" width="13.140625" bestFit="1" customWidth="1"/>
    <col min="1539" max="1539" width="13.5703125" bestFit="1" customWidth="1"/>
    <col min="1540" max="1547" width="16.5703125" customWidth="1"/>
    <col min="1548" max="1549" width="11.28515625" customWidth="1"/>
    <col min="1550" max="1550" width="16.85546875" customWidth="1"/>
    <col min="1551" max="1551" width="14.5703125" customWidth="1"/>
    <col min="1552" max="1552" width="12.5703125" customWidth="1"/>
    <col min="1789" max="1789" width="7.85546875" customWidth="1"/>
    <col min="1790" max="1790" width="28.7109375" bestFit="1" customWidth="1"/>
    <col min="1791" max="1791" width="10" bestFit="1" customWidth="1"/>
    <col min="1792" max="1792" width="39.42578125" customWidth="1"/>
    <col min="1793" max="1793" width="15" bestFit="1" customWidth="1"/>
    <col min="1794" max="1794" width="13.140625" bestFit="1" customWidth="1"/>
    <col min="1795" max="1795" width="13.5703125" bestFit="1" customWidth="1"/>
    <col min="1796" max="1803" width="16.5703125" customWidth="1"/>
    <col min="1804" max="1805" width="11.28515625" customWidth="1"/>
    <col min="1806" max="1806" width="16.85546875" customWidth="1"/>
    <col min="1807" max="1807" width="14.5703125" customWidth="1"/>
    <col min="1808" max="1808" width="12.5703125" customWidth="1"/>
    <col min="2045" max="2045" width="7.85546875" customWidth="1"/>
    <col min="2046" max="2046" width="28.7109375" bestFit="1" customWidth="1"/>
    <col min="2047" max="2047" width="10" bestFit="1" customWidth="1"/>
    <col min="2048" max="2048" width="39.42578125" customWidth="1"/>
    <col min="2049" max="2049" width="15" bestFit="1" customWidth="1"/>
    <col min="2050" max="2050" width="13.140625" bestFit="1" customWidth="1"/>
    <col min="2051" max="2051" width="13.5703125" bestFit="1" customWidth="1"/>
    <col min="2052" max="2059" width="16.5703125" customWidth="1"/>
    <col min="2060" max="2061" width="11.28515625" customWidth="1"/>
    <col min="2062" max="2062" width="16.85546875" customWidth="1"/>
    <col min="2063" max="2063" width="14.5703125" customWidth="1"/>
    <col min="2064" max="2064" width="12.5703125" customWidth="1"/>
    <col min="2301" max="2301" width="7.85546875" customWidth="1"/>
    <col min="2302" max="2302" width="28.7109375" bestFit="1" customWidth="1"/>
    <col min="2303" max="2303" width="10" bestFit="1" customWidth="1"/>
    <col min="2304" max="2304" width="39.42578125" customWidth="1"/>
    <col min="2305" max="2305" width="15" bestFit="1" customWidth="1"/>
    <col min="2306" max="2306" width="13.140625" bestFit="1" customWidth="1"/>
    <col min="2307" max="2307" width="13.5703125" bestFit="1" customWidth="1"/>
    <col min="2308" max="2315" width="16.5703125" customWidth="1"/>
    <col min="2316" max="2317" width="11.28515625" customWidth="1"/>
    <col min="2318" max="2318" width="16.85546875" customWidth="1"/>
    <col min="2319" max="2319" width="14.5703125" customWidth="1"/>
    <col min="2320" max="2320" width="12.5703125" customWidth="1"/>
    <col min="2557" max="2557" width="7.85546875" customWidth="1"/>
    <col min="2558" max="2558" width="28.7109375" bestFit="1" customWidth="1"/>
    <col min="2559" max="2559" width="10" bestFit="1" customWidth="1"/>
    <col min="2560" max="2560" width="39.42578125" customWidth="1"/>
    <col min="2561" max="2561" width="15" bestFit="1" customWidth="1"/>
    <col min="2562" max="2562" width="13.140625" bestFit="1" customWidth="1"/>
    <col min="2563" max="2563" width="13.5703125" bestFit="1" customWidth="1"/>
    <col min="2564" max="2571" width="16.5703125" customWidth="1"/>
    <col min="2572" max="2573" width="11.28515625" customWidth="1"/>
    <col min="2574" max="2574" width="16.85546875" customWidth="1"/>
    <col min="2575" max="2575" width="14.5703125" customWidth="1"/>
    <col min="2576" max="2576" width="12.5703125" customWidth="1"/>
    <col min="2813" max="2813" width="7.85546875" customWidth="1"/>
    <col min="2814" max="2814" width="28.7109375" bestFit="1" customWidth="1"/>
    <col min="2815" max="2815" width="10" bestFit="1" customWidth="1"/>
    <col min="2816" max="2816" width="39.42578125" customWidth="1"/>
    <col min="2817" max="2817" width="15" bestFit="1" customWidth="1"/>
    <col min="2818" max="2818" width="13.140625" bestFit="1" customWidth="1"/>
    <col min="2819" max="2819" width="13.5703125" bestFit="1" customWidth="1"/>
    <col min="2820" max="2827" width="16.5703125" customWidth="1"/>
    <col min="2828" max="2829" width="11.28515625" customWidth="1"/>
    <col min="2830" max="2830" width="16.85546875" customWidth="1"/>
    <col min="2831" max="2831" width="14.5703125" customWidth="1"/>
    <col min="2832" max="2832" width="12.5703125" customWidth="1"/>
    <col min="3069" max="3069" width="7.85546875" customWidth="1"/>
    <col min="3070" max="3070" width="28.7109375" bestFit="1" customWidth="1"/>
    <col min="3071" max="3071" width="10" bestFit="1" customWidth="1"/>
    <col min="3072" max="3072" width="39.42578125" customWidth="1"/>
    <col min="3073" max="3073" width="15" bestFit="1" customWidth="1"/>
    <col min="3074" max="3074" width="13.140625" bestFit="1" customWidth="1"/>
    <col min="3075" max="3075" width="13.5703125" bestFit="1" customWidth="1"/>
    <col min="3076" max="3083" width="16.5703125" customWidth="1"/>
    <col min="3084" max="3085" width="11.28515625" customWidth="1"/>
    <col min="3086" max="3086" width="16.85546875" customWidth="1"/>
    <col min="3087" max="3087" width="14.5703125" customWidth="1"/>
    <col min="3088" max="3088" width="12.5703125" customWidth="1"/>
    <col min="3325" max="3325" width="7.85546875" customWidth="1"/>
    <col min="3326" max="3326" width="28.7109375" bestFit="1" customWidth="1"/>
    <col min="3327" max="3327" width="10" bestFit="1" customWidth="1"/>
    <col min="3328" max="3328" width="39.42578125" customWidth="1"/>
    <col min="3329" max="3329" width="15" bestFit="1" customWidth="1"/>
    <col min="3330" max="3330" width="13.140625" bestFit="1" customWidth="1"/>
    <col min="3331" max="3331" width="13.5703125" bestFit="1" customWidth="1"/>
    <col min="3332" max="3339" width="16.5703125" customWidth="1"/>
    <col min="3340" max="3341" width="11.28515625" customWidth="1"/>
    <col min="3342" max="3342" width="16.85546875" customWidth="1"/>
    <col min="3343" max="3343" width="14.5703125" customWidth="1"/>
    <col min="3344" max="3344" width="12.5703125" customWidth="1"/>
    <col min="3581" max="3581" width="7.85546875" customWidth="1"/>
    <col min="3582" max="3582" width="28.7109375" bestFit="1" customWidth="1"/>
    <col min="3583" max="3583" width="10" bestFit="1" customWidth="1"/>
    <col min="3584" max="3584" width="39.42578125" customWidth="1"/>
    <col min="3585" max="3585" width="15" bestFit="1" customWidth="1"/>
    <col min="3586" max="3586" width="13.140625" bestFit="1" customWidth="1"/>
    <col min="3587" max="3587" width="13.5703125" bestFit="1" customWidth="1"/>
    <col min="3588" max="3595" width="16.5703125" customWidth="1"/>
    <col min="3596" max="3597" width="11.28515625" customWidth="1"/>
    <col min="3598" max="3598" width="16.85546875" customWidth="1"/>
    <col min="3599" max="3599" width="14.5703125" customWidth="1"/>
    <col min="3600" max="3600" width="12.5703125" customWidth="1"/>
    <col min="3837" max="3837" width="7.85546875" customWidth="1"/>
    <col min="3838" max="3838" width="28.7109375" bestFit="1" customWidth="1"/>
    <col min="3839" max="3839" width="10" bestFit="1" customWidth="1"/>
    <col min="3840" max="3840" width="39.42578125" customWidth="1"/>
    <col min="3841" max="3841" width="15" bestFit="1" customWidth="1"/>
    <col min="3842" max="3842" width="13.140625" bestFit="1" customWidth="1"/>
    <col min="3843" max="3843" width="13.5703125" bestFit="1" customWidth="1"/>
    <col min="3844" max="3851" width="16.5703125" customWidth="1"/>
    <col min="3852" max="3853" width="11.28515625" customWidth="1"/>
    <col min="3854" max="3854" width="16.85546875" customWidth="1"/>
    <col min="3855" max="3855" width="14.5703125" customWidth="1"/>
    <col min="3856" max="3856" width="12.5703125" customWidth="1"/>
    <col min="4093" max="4093" width="7.85546875" customWidth="1"/>
    <col min="4094" max="4094" width="28.7109375" bestFit="1" customWidth="1"/>
    <col min="4095" max="4095" width="10" bestFit="1" customWidth="1"/>
    <col min="4096" max="4096" width="39.42578125" customWidth="1"/>
    <col min="4097" max="4097" width="15" bestFit="1" customWidth="1"/>
    <col min="4098" max="4098" width="13.140625" bestFit="1" customWidth="1"/>
    <col min="4099" max="4099" width="13.5703125" bestFit="1" customWidth="1"/>
    <col min="4100" max="4107" width="16.5703125" customWidth="1"/>
    <col min="4108" max="4109" width="11.28515625" customWidth="1"/>
    <col min="4110" max="4110" width="16.85546875" customWidth="1"/>
    <col min="4111" max="4111" width="14.5703125" customWidth="1"/>
    <col min="4112" max="4112" width="12.5703125" customWidth="1"/>
    <col min="4349" max="4349" width="7.85546875" customWidth="1"/>
    <col min="4350" max="4350" width="28.7109375" bestFit="1" customWidth="1"/>
    <col min="4351" max="4351" width="10" bestFit="1" customWidth="1"/>
    <col min="4352" max="4352" width="39.42578125" customWidth="1"/>
    <col min="4353" max="4353" width="15" bestFit="1" customWidth="1"/>
    <col min="4354" max="4354" width="13.140625" bestFit="1" customWidth="1"/>
    <col min="4355" max="4355" width="13.5703125" bestFit="1" customWidth="1"/>
    <col min="4356" max="4363" width="16.5703125" customWidth="1"/>
    <col min="4364" max="4365" width="11.28515625" customWidth="1"/>
    <col min="4366" max="4366" width="16.85546875" customWidth="1"/>
    <col min="4367" max="4367" width="14.5703125" customWidth="1"/>
    <col min="4368" max="4368" width="12.5703125" customWidth="1"/>
    <col min="4605" max="4605" width="7.85546875" customWidth="1"/>
    <col min="4606" max="4606" width="28.7109375" bestFit="1" customWidth="1"/>
    <col min="4607" max="4607" width="10" bestFit="1" customWidth="1"/>
    <col min="4608" max="4608" width="39.42578125" customWidth="1"/>
    <col min="4609" max="4609" width="15" bestFit="1" customWidth="1"/>
    <col min="4610" max="4610" width="13.140625" bestFit="1" customWidth="1"/>
    <col min="4611" max="4611" width="13.5703125" bestFit="1" customWidth="1"/>
    <col min="4612" max="4619" width="16.5703125" customWidth="1"/>
    <col min="4620" max="4621" width="11.28515625" customWidth="1"/>
    <col min="4622" max="4622" width="16.85546875" customWidth="1"/>
    <col min="4623" max="4623" width="14.5703125" customWidth="1"/>
    <col min="4624" max="4624" width="12.5703125" customWidth="1"/>
    <col min="4861" max="4861" width="7.85546875" customWidth="1"/>
    <col min="4862" max="4862" width="28.7109375" bestFit="1" customWidth="1"/>
    <col min="4863" max="4863" width="10" bestFit="1" customWidth="1"/>
    <col min="4864" max="4864" width="39.42578125" customWidth="1"/>
    <col min="4865" max="4865" width="15" bestFit="1" customWidth="1"/>
    <col min="4866" max="4866" width="13.140625" bestFit="1" customWidth="1"/>
    <col min="4867" max="4867" width="13.5703125" bestFit="1" customWidth="1"/>
    <col min="4868" max="4875" width="16.5703125" customWidth="1"/>
    <col min="4876" max="4877" width="11.28515625" customWidth="1"/>
    <col min="4878" max="4878" width="16.85546875" customWidth="1"/>
    <col min="4879" max="4879" width="14.5703125" customWidth="1"/>
    <col min="4880" max="4880" width="12.5703125" customWidth="1"/>
    <col min="5117" max="5117" width="7.85546875" customWidth="1"/>
    <col min="5118" max="5118" width="28.7109375" bestFit="1" customWidth="1"/>
    <col min="5119" max="5119" width="10" bestFit="1" customWidth="1"/>
    <col min="5120" max="5120" width="39.42578125" customWidth="1"/>
    <col min="5121" max="5121" width="15" bestFit="1" customWidth="1"/>
    <col min="5122" max="5122" width="13.140625" bestFit="1" customWidth="1"/>
    <col min="5123" max="5123" width="13.5703125" bestFit="1" customWidth="1"/>
    <col min="5124" max="5131" width="16.5703125" customWidth="1"/>
    <col min="5132" max="5133" width="11.28515625" customWidth="1"/>
    <col min="5134" max="5134" width="16.85546875" customWidth="1"/>
    <col min="5135" max="5135" width="14.5703125" customWidth="1"/>
    <col min="5136" max="5136" width="12.5703125" customWidth="1"/>
    <col min="5373" max="5373" width="7.85546875" customWidth="1"/>
    <col min="5374" max="5374" width="28.7109375" bestFit="1" customWidth="1"/>
    <col min="5375" max="5375" width="10" bestFit="1" customWidth="1"/>
    <col min="5376" max="5376" width="39.42578125" customWidth="1"/>
    <col min="5377" max="5377" width="15" bestFit="1" customWidth="1"/>
    <col min="5378" max="5378" width="13.140625" bestFit="1" customWidth="1"/>
    <col min="5379" max="5379" width="13.5703125" bestFit="1" customWidth="1"/>
    <col min="5380" max="5387" width="16.5703125" customWidth="1"/>
    <col min="5388" max="5389" width="11.28515625" customWidth="1"/>
    <col min="5390" max="5390" width="16.85546875" customWidth="1"/>
    <col min="5391" max="5391" width="14.5703125" customWidth="1"/>
    <col min="5392" max="5392" width="12.5703125" customWidth="1"/>
    <col min="5629" max="5629" width="7.85546875" customWidth="1"/>
    <col min="5630" max="5630" width="28.7109375" bestFit="1" customWidth="1"/>
    <col min="5631" max="5631" width="10" bestFit="1" customWidth="1"/>
    <col min="5632" max="5632" width="39.42578125" customWidth="1"/>
    <col min="5633" max="5633" width="15" bestFit="1" customWidth="1"/>
    <col min="5634" max="5634" width="13.140625" bestFit="1" customWidth="1"/>
    <col min="5635" max="5635" width="13.5703125" bestFit="1" customWidth="1"/>
    <col min="5636" max="5643" width="16.5703125" customWidth="1"/>
    <col min="5644" max="5645" width="11.28515625" customWidth="1"/>
    <col min="5646" max="5646" width="16.85546875" customWidth="1"/>
    <col min="5647" max="5647" width="14.5703125" customWidth="1"/>
    <col min="5648" max="5648" width="12.5703125" customWidth="1"/>
    <col min="5885" max="5885" width="7.85546875" customWidth="1"/>
    <col min="5886" max="5886" width="28.7109375" bestFit="1" customWidth="1"/>
    <col min="5887" max="5887" width="10" bestFit="1" customWidth="1"/>
    <col min="5888" max="5888" width="39.42578125" customWidth="1"/>
    <col min="5889" max="5889" width="15" bestFit="1" customWidth="1"/>
    <col min="5890" max="5890" width="13.140625" bestFit="1" customWidth="1"/>
    <col min="5891" max="5891" width="13.5703125" bestFit="1" customWidth="1"/>
    <col min="5892" max="5899" width="16.5703125" customWidth="1"/>
    <col min="5900" max="5901" width="11.28515625" customWidth="1"/>
    <col min="5902" max="5902" width="16.85546875" customWidth="1"/>
    <col min="5903" max="5903" width="14.5703125" customWidth="1"/>
    <col min="5904" max="5904" width="12.5703125" customWidth="1"/>
    <col min="6141" max="6141" width="7.85546875" customWidth="1"/>
    <col min="6142" max="6142" width="28.7109375" bestFit="1" customWidth="1"/>
    <col min="6143" max="6143" width="10" bestFit="1" customWidth="1"/>
    <col min="6144" max="6144" width="39.42578125" customWidth="1"/>
    <col min="6145" max="6145" width="15" bestFit="1" customWidth="1"/>
    <col min="6146" max="6146" width="13.140625" bestFit="1" customWidth="1"/>
    <col min="6147" max="6147" width="13.5703125" bestFit="1" customWidth="1"/>
    <col min="6148" max="6155" width="16.5703125" customWidth="1"/>
    <col min="6156" max="6157" width="11.28515625" customWidth="1"/>
    <col min="6158" max="6158" width="16.85546875" customWidth="1"/>
    <col min="6159" max="6159" width="14.5703125" customWidth="1"/>
    <col min="6160" max="6160" width="12.5703125" customWidth="1"/>
    <col min="6397" max="6397" width="7.85546875" customWidth="1"/>
    <col min="6398" max="6398" width="28.7109375" bestFit="1" customWidth="1"/>
    <col min="6399" max="6399" width="10" bestFit="1" customWidth="1"/>
    <col min="6400" max="6400" width="39.42578125" customWidth="1"/>
    <col min="6401" max="6401" width="15" bestFit="1" customWidth="1"/>
    <col min="6402" max="6402" width="13.140625" bestFit="1" customWidth="1"/>
    <col min="6403" max="6403" width="13.5703125" bestFit="1" customWidth="1"/>
    <col min="6404" max="6411" width="16.5703125" customWidth="1"/>
    <col min="6412" max="6413" width="11.28515625" customWidth="1"/>
    <col min="6414" max="6414" width="16.85546875" customWidth="1"/>
    <col min="6415" max="6415" width="14.5703125" customWidth="1"/>
    <col min="6416" max="6416" width="12.5703125" customWidth="1"/>
    <col min="6653" max="6653" width="7.85546875" customWidth="1"/>
    <col min="6654" max="6654" width="28.7109375" bestFit="1" customWidth="1"/>
    <col min="6655" max="6655" width="10" bestFit="1" customWidth="1"/>
    <col min="6656" max="6656" width="39.42578125" customWidth="1"/>
    <col min="6657" max="6657" width="15" bestFit="1" customWidth="1"/>
    <col min="6658" max="6658" width="13.140625" bestFit="1" customWidth="1"/>
    <col min="6659" max="6659" width="13.5703125" bestFit="1" customWidth="1"/>
    <col min="6660" max="6667" width="16.5703125" customWidth="1"/>
    <col min="6668" max="6669" width="11.28515625" customWidth="1"/>
    <col min="6670" max="6670" width="16.85546875" customWidth="1"/>
    <col min="6671" max="6671" width="14.5703125" customWidth="1"/>
    <col min="6672" max="6672" width="12.5703125" customWidth="1"/>
    <col min="6909" max="6909" width="7.85546875" customWidth="1"/>
    <col min="6910" max="6910" width="28.7109375" bestFit="1" customWidth="1"/>
    <col min="6911" max="6911" width="10" bestFit="1" customWidth="1"/>
    <col min="6912" max="6912" width="39.42578125" customWidth="1"/>
    <col min="6913" max="6913" width="15" bestFit="1" customWidth="1"/>
    <col min="6914" max="6914" width="13.140625" bestFit="1" customWidth="1"/>
    <col min="6915" max="6915" width="13.5703125" bestFit="1" customWidth="1"/>
    <col min="6916" max="6923" width="16.5703125" customWidth="1"/>
    <col min="6924" max="6925" width="11.28515625" customWidth="1"/>
    <col min="6926" max="6926" width="16.85546875" customWidth="1"/>
    <col min="6927" max="6927" width="14.5703125" customWidth="1"/>
    <col min="6928" max="6928" width="12.5703125" customWidth="1"/>
    <col min="7165" max="7165" width="7.85546875" customWidth="1"/>
    <col min="7166" max="7166" width="28.7109375" bestFit="1" customWidth="1"/>
    <col min="7167" max="7167" width="10" bestFit="1" customWidth="1"/>
    <col min="7168" max="7168" width="39.42578125" customWidth="1"/>
    <col min="7169" max="7169" width="15" bestFit="1" customWidth="1"/>
    <col min="7170" max="7170" width="13.140625" bestFit="1" customWidth="1"/>
    <col min="7171" max="7171" width="13.5703125" bestFit="1" customWidth="1"/>
    <col min="7172" max="7179" width="16.5703125" customWidth="1"/>
    <col min="7180" max="7181" width="11.28515625" customWidth="1"/>
    <col min="7182" max="7182" width="16.85546875" customWidth="1"/>
    <col min="7183" max="7183" width="14.5703125" customWidth="1"/>
    <col min="7184" max="7184" width="12.5703125" customWidth="1"/>
    <col min="7421" max="7421" width="7.85546875" customWidth="1"/>
    <col min="7422" max="7422" width="28.7109375" bestFit="1" customWidth="1"/>
    <col min="7423" max="7423" width="10" bestFit="1" customWidth="1"/>
    <col min="7424" max="7424" width="39.42578125" customWidth="1"/>
    <col min="7425" max="7425" width="15" bestFit="1" customWidth="1"/>
    <col min="7426" max="7426" width="13.140625" bestFit="1" customWidth="1"/>
    <col min="7427" max="7427" width="13.5703125" bestFit="1" customWidth="1"/>
    <col min="7428" max="7435" width="16.5703125" customWidth="1"/>
    <col min="7436" max="7437" width="11.28515625" customWidth="1"/>
    <col min="7438" max="7438" width="16.85546875" customWidth="1"/>
    <col min="7439" max="7439" width="14.5703125" customWidth="1"/>
    <col min="7440" max="7440" width="12.5703125" customWidth="1"/>
    <col min="7677" max="7677" width="7.85546875" customWidth="1"/>
    <col min="7678" max="7678" width="28.7109375" bestFit="1" customWidth="1"/>
    <col min="7679" max="7679" width="10" bestFit="1" customWidth="1"/>
    <col min="7680" max="7680" width="39.42578125" customWidth="1"/>
    <col min="7681" max="7681" width="15" bestFit="1" customWidth="1"/>
    <col min="7682" max="7682" width="13.140625" bestFit="1" customWidth="1"/>
    <col min="7683" max="7683" width="13.5703125" bestFit="1" customWidth="1"/>
    <col min="7684" max="7691" width="16.5703125" customWidth="1"/>
    <col min="7692" max="7693" width="11.28515625" customWidth="1"/>
    <col min="7694" max="7694" width="16.85546875" customWidth="1"/>
    <col min="7695" max="7695" width="14.5703125" customWidth="1"/>
    <col min="7696" max="7696" width="12.5703125" customWidth="1"/>
    <col min="7933" max="7933" width="7.85546875" customWidth="1"/>
    <col min="7934" max="7934" width="28.7109375" bestFit="1" customWidth="1"/>
    <col min="7935" max="7935" width="10" bestFit="1" customWidth="1"/>
    <col min="7936" max="7936" width="39.42578125" customWidth="1"/>
    <col min="7937" max="7937" width="15" bestFit="1" customWidth="1"/>
    <col min="7938" max="7938" width="13.140625" bestFit="1" customWidth="1"/>
    <col min="7939" max="7939" width="13.5703125" bestFit="1" customWidth="1"/>
    <col min="7940" max="7947" width="16.5703125" customWidth="1"/>
    <col min="7948" max="7949" width="11.28515625" customWidth="1"/>
    <col min="7950" max="7950" width="16.85546875" customWidth="1"/>
    <col min="7951" max="7951" width="14.5703125" customWidth="1"/>
    <col min="7952" max="7952" width="12.5703125" customWidth="1"/>
    <col min="8189" max="8189" width="7.85546875" customWidth="1"/>
    <col min="8190" max="8190" width="28.7109375" bestFit="1" customWidth="1"/>
    <col min="8191" max="8191" width="10" bestFit="1" customWidth="1"/>
    <col min="8192" max="8192" width="39.42578125" customWidth="1"/>
    <col min="8193" max="8193" width="15" bestFit="1" customWidth="1"/>
    <col min="8194" max="8194" width="13.140625" bestFit="1" customWidth="1"/>
    <col min="8195" max="8195" width="13.5703125" bestFit="1" customWidth="1"/>
    <col min="8196" max="8203" width="16.5703125" customWidth="1"/>
    <col min="8204" max="8205" width="11.28515625" customWidth="1"/>
    <col min="8206" max="8206" width="16.85546875" customWidth="1"/>
    <col min="8207" max="8207" width="14.5703125" customWidth="1"/>
    <col min="8208" max="8208" width="12.5703125" customWidth="1"/>
    <col min="8445" max="8445" width="7.85546875" customWidth="1"/>
    <col min="8446" max="8446" width="28.7109375" bestFit="1" customWidth="1"/>
    <col min="8447" max="8447" width="10" bestFit="1" customWidth="1"/>
    <col min="8448" max="8448" width="39.42578125" customWidth="1"/>
    <col min="8449" max="8449" width="15" bestFit="1" customWidth="1"/>
    <col min="8450" max="8450" width="13.140625" bestFit="1" customWidth="1"/>
    <col min="8451" max="8451" width="13.5703125" bestFit="1" customWidth="1"/>
    <col min="8452" max="8459" width="16.5703125" customWidth="1"/>
    <col min="8460" max="8461" width="11.28515625" customWidth="1"/>
    <col min="8462" max="8462" width="16.85546875" customWidth="1"/>
    <col min="8463" max="8463" width="14.5703125" customWidth="1"/>
    <col min="8464" max="8464" width="12.5703125" customWidth="1"/>
    <col min="8701" max="8701" width="7.85546875" customWidth="1"/>
    <col min="8702" max="8702" width="28.7109375" bestFit="1" customWidth="1"/>
    <col min="8703" max="8703" width="10" bestFit="1" customWidth="1"/>
    <col min="8704" max="8704" width="39.42578125" customWidth="1"/>
    <col min="8705" max="8705" width="15" bestFit="1" customWidth="1"/>
    <col min="8706" max="8706" width="13.140625" bestFit="1" customWidth="1"/>
    <col min="8707" max="8707" width="13.5703125" bestFit="1" customWidth="1"/>
    <col min="8708" max="8715" width="16.5703125" customWidth="1"/>
    <col min="8716" max="8717" width="11.28515625" customWidth="1"/>
    <col min="8718" max="8718" width="16.85546875" customWidth="1"/>
    <col min="8719" max="8719" width="14.5703125" customWidth="1"/>
    <col min="8720" max="8720" width="12.5703125" customWidth="1"/>
    <col min="8957" max="8957" width="7.85546875" customWidth="1"/>
    <col min="8958" max="8958" width="28.7109375" bestFit="1" customWidth="1"/>
    <col min="8959" max="8959" width="10" bestFit="1" customWidth="1"/>
    <col min="8960" max="8960" width="39.42578125" customWidth="1"/>
    <col min="8961" max="8961" width="15" bestFit="1" customWidth="1"/>
    <col min="8962" max="8962" width="13.140625" bestFit="1" customWidth="1"/>
    <col min="8963" max="8963" width="13.5703125" bestFit="1" customWidth="1"/>
    <col min="8964" max="8971" width="16.5703125" customWidth="1"/>
    <col min="8972" max="8973" width="11.28515625" customWidth="1"/>
    <col min="8974" max="8974" width="16.85546875" customWidth="1"/>
    <col min="8975" max="8975" width="14.5703125" customWidth="1"/>
    <col min="8976" max="8976" width="12.5703125" customWidth="1"/>
    <col min="9213" max="9213" width="7.85546875" customWidth="1"/>
    <col min="9214" max="9214" width="28.7109375" bestFit="1" customWidth="1"/>
    <col min="9215" max="9215" width="10" bestFit="1" customWidth="1"/>
    <col min="9216" max="9216" width="39.42578125" customWidth="1"/>
    <col min="9217" max="9217" width="15" bestFit="1" customWidth="1"/>
    <col min="9218" max="9218" width="13.140625" bestFit="1" customWidth="1"/>
    <col min="9219" max="9219" width="13.5703125" bestFit="1" customWidth="1"/>
    <col min="9220" max="9227" width="16.5703125" customWidth="1"/>
    <col min="9228" max="9229" width="11.28515625" customWidth="1"/>
    <col min="9230" max="9230" width="16.85546875" customWidth="1"/>
    <col min="9231" max="9231" width="14.5703125" customWidth="1"/>
    <col min="9232" max="9232" width="12.5703125" customWidth="1"/>
    <col min="9469" max="9469" width="7.85546875" customWidth="1"/>
    <col min="9470" max="9470" width="28.7109375" bestFit="1" customWidth="1"/>
    <col min="9471" max="9471" width="10" bestFit="1" customWidth="1"/>
    <col min="9472" max="9472" width="39.42578125" customWidth="1"/>
    <col min="9473" max="9473" width="15" bestFit="1" customWidth="1"/>
    <col min="9474" max="9474" width="13.140625" bestFit="1" customWidth="1"/>
    <col min="9475" max="9475" width="13.5703125" bestFit="1" customWidth="1"/>
    <col min="9476" max="9483" width="16.5703125" customWidth="1"/>
    <col min="9484" max="9485" width="11.28515625" customWidth="1"/>
    <col min="9486" max="9486" width="16.85546875" customWidth="1"/>
    <col min="9487" max="9487" width="14.5703125" customWidth="1"/>
    <col min="9488" max="9488" width="12.5703125" customWidth="1"/>
    <col min="9725" max="9725" width="7.85546875" customWidth="1"/>
    <col min="9726" max="9726" width="28.7109375" bestFit="1" customWidth="1"/>
    <col min="9727" max="9727" width="10" bestFit="1" customWidth="1"/>
    <col min="9728" max="9728" width="39.42578125" customWidth="1"/>
    <col min="9729" max="9729" width="15" bestFit="1" customWidth="1"/>
    <col min="9730" max="9730" width="13.140625" bestFit="1" customWidth="1"/>
    <col min="9731" max="9731" width="13.5703125" bestFit="1" customWidth="1"/>
    <col min="9732" max="9739" width="16.5703125" customWidth="1"/>
    <col min="9740" max="9741" width="11.28515625" customWidth="1"/>
    <col min="9742" max="9742" width="16.85546875" customWidth="1"/>
    <col min="9743" max="9743" width="14.5703125" customWidth="1"/>
    <col min="9744" max="9744" width="12.5703125" customWidth="1"/>
    <col min="9981" max="9981" width="7.85546875" customWidth="1"/>
    <col min="9982" max="9982" width="28.7109375" bestFit="1" customWidth="1"/>
    <col min="9983" max="9983" width="10" bestFit="1" customWidth="1"/>
    <col min="9984" max="9984" width="39.42578125" customWidth="1"/>
    <col min="9985" max="9985" width="15" bestFit="1" customWidth="1"/>
    <col min="9986" max="9986" width="13.140625" bestFit="1" customWidth="1"/>
    <col min="9987" max="9987" width="13.5703125" bestFit="1" customWidth="1"/>
    <col min="9988" max="9995" width="16.5703125" customWidth="1"/>
    <col min="9996" max="9997" width="11.28515625" customWidth="1"/>
    <col min="9998" max="9998" width="16.85546875" customWidth="1"/>
    <col min="9999" max="9999" width="14.5703125" customWidth="1"/>
    <col min="10000" max="10000" width="12.5703125" customWidth="1"/>
    <col min="10237" max="10237" width="7.85546875" customWidth="1"/>
    <col min="10238" max="10238" width="28.7109375" bestFit="1" customWidth="1"/>
    <col min="10239" max="10239" width="10" bestFit="1" customWidth="1"/>
    <col min="10240" max="10240" width="39.42578125" customWidth="1"/>
    <col min="10241" max="10241" width="15" bestFit="1" customWidth="1"/>
    <col min="10242" max="10242" width="13.140625" bestFit="1" customWidth="1"/>
    <col min="10243" max="10243" width="13.5703125" bestFit="1" customWidth="1"/>
    <col min="10244" max="10251" width="16.5703125" customWidth="1"/>
    <col min="10252" max="10253" width="11.28515625" customWidth="1"/>
    <col min="10254" max="10254" width="16.85546875" customWidth="1"/>
    <col min="10255" max="10255" width="14.5703125" customWidth="1"/>
    <col min="10256" max="10256" width="12.5703125" customWidth="1"/>
    <col min="10493" max="10493" width="7.85546875" customWidth="1"/>
    <col min="10494" max="10494" width="28.7109375" bestFit="1" customWidth="1"/>
    <col min="10495" max="10495" width="10" bestFit="1" customWidth="1"/>
    <col min="10496" max="10496" width="39.42578125" customWidth="1"/>
    <col min="10497" max="10497" width="15" bestFit="1" customWidth="1"/>
    <col min="10498" max="10498" width="13.140625" bestFit="1" customWidth="1"/>
    <col min="10499" max="10499" width="13.5703125" bestFit="1" customWidth="1"/>
    <col min="10500" max="10507" width="16.5703125" customWidth="1"/>
    <col min="10508" max="10509" width="11.28515625" customWidth="1"/>
    <col min="10510" max="10510" width="16.85546875" customWidth="1"/>
    <col min="10511" max="10511" width="14.5703125" customWidth="1"/>
    <col min="10512" max="10512" width="12.5703125" customWidth="1"/>
    <col min="10749" max="10749" width="7.85546875" customWidth="1"/>
    <col min="10750" max="10750" width="28.7109375" bestFit="1" customWidth="1"/>
    <col min="10751" max="10751" width="10" bestFit="1" customWidth="1"/>
    <col min="10752" max="10752" width="39.42578125" customWidth="1"/>
    <col min="10753" max="10753" width="15" bestFit="1" customWidth="1"/>
    <col min="10754" max="10754" width="13.140625" bestFit="1" customWidth="1"/>
    <col min="10755" max="10755" width="13.5703125" bestFit="1" customWidth="1"/>
    <col min="10756" max="10763" width="16.5703125" customWidth="1"/>
    <col min="10764" max="10765" width="11.28515625" customWidth="1"/>
    <col min="10766" max="10766" width="16.85546875" customWidth="1"/>
    <col min="10767" max="10767" width="14.5703125" customWidth="1"/>
    <col min="10768" max="10768" width="12.5703125" customWidth="1"/>
    <col min="11005" max="11005" width="7.85546875" customWidth="1"/>
    <col min="11006" max="11006" width="28.7109375" bestFit="1" customWidth="1"/>
    <col min="11007" max="11007" width="10" bestFit="1" customWidth="1"/>
    <col min="11008" max="11008" width="39.42578125" customWidth="1"/>
    <col min="11009" max="11009" width="15" bestFit="1" customWidth="1"/>
    <col min="11010" max="11010" width="13.140625" bestFit="1" customWidth="1"/>
    <col min="11011" max="11011" width="13.5703125" bestFit="1" customWidth="1"/>
    <col min="11012" max="11019" width="16.5703125" customWidth="1"/>
    <col min="11020" max="11021" width="11.28515625" customWidth="1"/>
    <col min="11022" max="11022" width="16.85546875" customWidth="1"/>
    <col min="11023" max="11023" width="14.5703125" customWidth="1"/>
    <col min="11024" max="11024" width="12.5703125" customWidth="1"/>
    <col min="11261" max="11261" width="7.85546875" customWidth="1"/>
    <col min="11262" max="11262" width="28.7109375" bestFit="1" customWidth="1"/>
    <col min="11263" max="11263" width="10" bestFit="1" customWidth="1"/>
    <col min="11264" max="11264" width="39.42578125" customWidth="1"/>
    <col min="11265" max="11265" width="15" bestFit="1" customWidth="1"/>
    <col min="11266" max="11266" width="13.140625" bestFit="1" customWidth="1"/>
    <col min="11267" max="11267" width="13.5703125" bestFit="1" customWidth="1"/>
    <col min="11268" max="11275" width="16.5703125" customWidth="1"/>
    <col min="11276" max="11277" width="11.28515625" customWidth="1"/>
    <col min="11278" max="11278" width="16.85546875" customWidth="1"/>
    <col min="11279" max="11279" width="14.5703125" customWidth="1"/>
    <col min="11280" max="11280" width="12.5703125" customWidth="1"/>
    <col min="11517" max="11517" width="7.85546875" customWidth="1"/>
    <col min="11518" max="11518" width="28.7109375" bestFit="1" customWidth="1"/>
    <col min="11519" max="11519" width="10" bestFit="1" customWidth="1"/>
    <col min="11520" max="11520" width="39.42578125" customWidth="1"/>
    <col min="11521" max="11521" width="15" bestFit="1" customWidth="1"/>
    <col min="11522" max="11522" width="13.140625" bestFit="1" customWidth="1"/>
    <col min="11523" max="11523" width="13.5703125" bestFit="1" customWidth="1"/>
    <col min="11524" max="11531" width="16.5703125" customWidth="1"/>
    <col min="11532" max="11533" width="11.28515625" customWidth="1"/>
    <col min="11534" max="11534" width="16.85546875" customWidth="1"/>
    <col min="11535" max="11535" width="14.5703125" customWidth="1"/>
    <col min="11536" max="11536" width="12.5703125" customWidth="1"/>
    <col min="11773" max="11773" width="7.85546875" customWidth="1"/>
    <col min="11774" max="11774" width="28.7109375" bestFit="1" customWidth="1"/>
    <col min="11775" max="11775" width="10" bestFit="1" customWidth="1"/>
    <col min="11776" max="11776" width="39.42578125" customWidth="1"/>
    <col min="11777" max="11777" width="15" bestFit="1" customWidth="1"/>
    <col min="11778" max="11778" width="13.140625" bestFit="1" customWidth="1"/>
    <col min="11779" max="11779" width="13.5703125" bestFit="1" customWidth="1"/>
    <col min="11780" max="11787" width="16.5703125" customWidth="1"/>
    <col min="11788" max="11789" width="11.28515625" customWidth="1"/>
    <col min="11790" max="11790" width="16.85546875" customWidth="1"/>
    <col min="11791" max="11791" width="14.5703125" customWidth="1"/>
    <col min="11792" max="11792" width="12.5703125" customWidth="1"/>
    <col min="12029" max="12029" width="7.85546875" customWidth="1"/>
    <col min="12030" max="12030" width="28.7109375" bestFit="1" customWidth="1"/>
    <col min="12031" max="12031" width="10" bestFit="1" customWidth="1"/>
    <col min="12032" max="12032" width="39.42578125" customWidth="1"/>
    <col min="12033" max="12033" width="15" bestFit="1" customWidth="1"/>
    <col min="12034" max="12034" width="13.140625" bestFit="1" customWidth="1"/>
    <col min="12035" max="12035" width="13.5703125" bestFit="1" customWidth="1"/>
    <col min="12036" max="12043" width="16.5703125" customWidth="1"/>
    <col min="12044" max="12045" width="11.28515625" customWidth="1"/>
    <col min="12046" max="12046" width="16.85546875" customWidth="1"/>
    <col min="12047" max="12047" width="14.5703125" customWidth="1"/>
    <col min="12048" max="12048" width="12.5703125" customWidth="1"/>
    <col min="12285" max="12285" width="7.85546875" customWidth="1"/>
    <col min="12286" max="12286" width="28.7109375" bestFit="1" customWidth="1"/>
    <col min="12287" max="12287" width="10" bestFit="1" customWidth="1"/>
    <col min="12288" max="12288" width="39.42578125" customWidth="1"/>
    <col min="12289" max="12289" width="15" bestFit="1" customWidth="1"/>
    <col min="12290" max="12290" width="13.140625" bestFit="1" customWidth="1"/>
    <col min="12291" max="12291" width="13.5703125" bestFit="1" customWidth="1"/>
    <col min="12292" max="12299" width="16.5703125" customWidth="1"/>
    <col min="12300" max="12301" width="11.28515625" customWidth="1"/>
    <col min="12302" max="12302" width="16.85546875" customWidth="1"/>
    <col min="12303" max="12303" width="14.5703125" customWidth="1"/>
    <col min="12304" max="12304" width="12.5703125" customWidth="1"/>
    <col min="12541" max="12541" width="7.85546875" customWidth="1"/>
    <col min="12542" max="12542" width="28.7109375" bestFit="1" customWidth="1"/>
    <col min="12543" max="12543" width="10" bestFit="1" customWidth="1"/>
    <col min="12544" max="12544" width="39.42578125" customWidth="1"/>
    <col min="12545" max="12545" width="15" bestFit="1" customWidth="1"/>
    <col min="12546" max="12546" width="13.140625" bestFit="1" customWidth="1"/>
    <col min="12547" max="12547" width="13.5703125" bestFit="1" customWidth="1"/>
    <col min="12548" max="12555" width="16.5703125" customWidth="1"/>
    <col min="12556" max="12557" width="11.28515625" customWidth="1"/>
    <col min="12558" max="12558" width="16.85546875" customWidth="1"/>
    <col min="12559" max="12559" width="14.5703125" customWidth="1"/>
    <col min="12560" max="12560" width="12.5703125" customWidth="1"/>
    <col min="12797" max="12797" width="7.85546875" customWidth="1"/>
    <col min="12798" max="12798" width="28.7109375" bestFit="1" customWidth="1"/>
    <col min="12799" max="12799" width="10" bestFit="1" customWidth="1"/>
    <col min="12800" max="12800" width="39.42578125" customWidth="1"/>
    <col min="12801" max="12801" width="15" bestFit="1" customWidth="1"/>
    <col min="12802" max="12802" width="13.140625" bestFit="1" customWidth="1"/>
    <col min="12803" max="12803" width="13.5703125" bestFit="1" customWidth="1"/>
    <col min="12804" max="12811" width="16.5703125" customWidth="1"/>
    <col min="12812" max="12813" width="11.28515625" customWidth="1"/>
    <col min="12814" max="12814" width="16.85546875" customWidth="1"/>
    <col min="12815" max="12815" width="14.5703125" customWidth="1"/>
    <col min="12816" max="12816" width="12.5703125" customWidth="1"/>
    <col min="13053" max="13053" width="7.85546875" customWidth="1"/>
    <col min="13054" max="13054" width="28.7109375" bestFit="1" customWidth="1"/>
    <col min="13055" max="13055" width="10" bestFit="1" customWidth="1"/>
    <col min="13056" max="13056" width="39.42578125" customWidth="1"/>
    <col min="13057" max="13057" width="15" bestFit="1" customWidth="1"/>
    <col min="13058" max="13058" width="13.140625" bestFit="1" customWidth="1"/>
    <col min="13059" max="13059" width="13.5703125" bestFit="1" customWidth="1"/>
    <col min="13060" max="13067" width="16.5703125" customWidth="1"/>
    <col min="13068" max="13069" width="11.28515625" customWidth="1"/>
    <col min="13070" max="13070" width="16.85546875" customWidth="1"/>
    <col min="13071" max="13071" width="14.5703125" customWidth="1"/>
    <col min="13072" max="13072" width="12.5703125" customWidth="1"/>
    <col min="13309" max="13309" width="7.85546875" customWidth="1"/>
    <col min="13310" max="13310" width="28.7109375" bestFit="1" customWidth="1"/>
    <col min="13311" max="13311" width="10" bestFit="1" customWidth="1"/>
    <col min="13312" max="13312" width="39.42578125" customWidth="1"/>
    <col min="13313" max="13313" width="15" bestFit="1" customWidth="1"/>
    <col min="13314" max="13314" width="13.140625" bestFit="1" customWidth="1"/>
    <col min="13315" max="13315" width="13.5703125" bestFit="1" customWidth="1"/>
    <col min="13316" max="13323" width="16.5703125" customWidth="1"/>
    <col min="13324" max="13325" width="11.28515625" customWidth="1"/>
    <col min="13326" max="13326" width="16.85546875" customWidth="1"/>
    <col min="13327" max="13327" width="14.5703125" customWidth="1"/>
    <col min="13328" max="13328" width="12.5703125" customWidth="1"/>
    <col min="13565" max="13565" width="7.85546875" customWidth="1"/>
    <col min="13566" max="13566" width="28.7109375" bestFit="1" customWidth="1"/>
    <col min="13567" max="13567" width="10" bestFit="1" customWidth="1"/>
    <col min="13568" max="13568" width="39.42578125" customWidth="1"/>
    <col min="13569" max="13569" width="15" bestFit="1" customWidth="1"/>
    <col min="13570" max="13570" width="13.140625" bestFit="1" customWidth="1"/>
    <col min="13571" max="13571" width="13.5703125" bestFit="1" customWidth="1"/>
    <col min="13572" max="13579" width="16.5703125" customWidth="1"/>
    <col min="13580" max="13581" width="11.28515625" customWidth="1"/>
    <col min="13582" max="13582" width="16.85546875" customWidth="1"/>
    <col min="13583" max="13583" width="14.5703125" customWidth="1"/>
    <col min="13584" max="13584" width="12.5703125" customWidth="1"/>
    <col min="13821" max="13821" width="7.85546875" customWidth="1"/>
    <col min="13822" max="13822" width="28.7109375" bestFit="1" customWidth="1"/>
    <col min="13823" max="13823" width="10" bestFit="1" customWidth="1"/>
    <col min="13824" max="13824" width="39.42578125" customWidth="1"/>
    <col min="13825" max="13825" width="15" bestFit="1" customWidth="1"/>
    <col min="13826" max="13826" width="13.140625" bestFit="1" customWidth="1"/>
    <col min="13827" max="13827" width="13.5703125" bestFit="1" customWidth="1"/>
    <col min="13828" max="13835" width="16.5703125" customWidth="1"/>
    <col min="13836" max="13837" width="11.28515625" customWidth="1"/>
    <col min="13838" max="13838" width="16.85546875" customWidth="1"/>
    <col min="13839" max="13839" width="14.5703125" customWidth="1"/>
    <col min="13840" max="13840" width="12.5703125" customWidth="1"/>
    <col min="14077" max="14077" width="7.85546875" customWidth="1"/>
    <col min="14078" max="14078" width="28.7109375" bestFit="1" customWidth="1"/>
    <col min="14079" max="14079" width="10" bestFit="1" customWidth="1"/>
    <col min="14080" max="14080" width="39.42578125" customWidth="1"/>
    <col min="14081" max="14081" width="15" bestFit="1" customWidth="1"/>
    <col min="14082" max="14082" width="13.140625" bestFit="1" customWidth="1"/>
    <col min="14083" max="14083" width="13.5703125" bestFit="1" customWidth="1"/>
    <col min="14084" max="14091" width="16.5703125" customWidth="1"/>
    <col min="14092" max="14093" width="11.28515625" customWidth="1"/>
    <col min="14094" max="14094" width="16.85546875" customWidth="1"/>
    <col min="14095" max="14095" width="14.5703125" customWidth="1"/>
    <col min="14096" max="14096" width="12.5703125" customWidth="1"/>
    <col min="14333" max="14333" width="7.85546875" customWidth="1"/>
    <col min="14334" max="14334" width="28.7109375" bestFit="1" customWidth="1"/>
    <col min="14335" max="14335" width="10" bestFit="1" customWidth="1"/>
    <col min="14336" max="14336" width="39.42578125" customWidth="1"/>
    <col min="14337" max="14337" width="15" bestFit="1" customWidth="1"/>
    <col min="14338" max="14338" width="13.140625" bestFit="1" customWidth="1"/>
    <col min="14339" max="14339" width="13.5703125" bestFit="1" customWidth="1"/>
    <col min="14340" max="14347" width="16.5703125" customWidth="1"/>
    <col min="14348" max="14349" width="11.28515625" customWidth="1"/>
    <col min="14350" max="14350" width="16.85546875" customWidth="1"/>
    <col min="14351" max="14351" width="14.5703125" customWidth="1"/>
    <col min="14352" max="14352" width="12.5703125" customWidth="1"/>
    <col min="14589" max="14589" width="7.85546875" customWidth="1"/>
    <col min="14590" max="14590" width="28.7109375" bestFit="1" customWidth="1"/>
    <col min="14591" max="14591" width="10" bestFit="1" customWidth="1"/>
    <col min="14592" max="14592" width="39.42578125" customWidth="1"/>
    <col min="14593" max="14593" width="15" bestFit="1" customWidth="1"/>
    <col min="14594" max="14594" width="13.140625" bestFit="1" customWidth="1"/>
    <col min="14595" max="14595" width="13.5703125" bestFit="1" customWidth="1"/>
    <col min="14596" max="14603" width="16.5703125" customWidth="1"/>
    <col min="14604" max="14605" width="11.28515625" customWidth="1"/>
    <col min="14606" max="14606" width="16.85546875" customWidth="1"/>
    <col min="14607" max="14607" width="14.5703125" customWidth="1"/>
    <col min="14608" max="14608" width="12.5703125" customWidth="1"/>
    <col min="14845" max="14845" width="7.85546875" customWidth="1"/>
    <col min="14846" max="14846" width="28.7109375" bestFit="1" customWidth="1"/>
    <col min="14847" max="14847" width="10" bestFit="1" customWidth="1"/>
    <col min="14848" max="14848" width="39.42578125" customWidth="1"/>
    <col min="14849" max="14849" width="15" bestFit="1" customWidth="1"/>
    <col min="14850" max="14850" width="13.140625" bestFit="1" customWidth="1"/>
    <col min="14851" max="14851" width="13.5703125" bestFit="1" customWidth="1"/>
    <col min="14852" max="14859" width="16.5703125" customWidth="1"/>
    <col min="14860" max="14861" width="11.28515625" customWidth="1"/>
    <col min="14862" max="14862" width="16.85546875" customWidth="1"/>
    <col min="14863" max="14863" width="14.5703125" customWidth="1"/>
    <col min="14864" max="14864" width="12.5703125" customWidth="1"/>
    <col min="15101" max="15101" width="7.85546875" customWidth="1"/>
    <col min="15102" max="15102" width="28.7109375" bestFit="1" customWidth="1"/>
    <col min="15103" max="15103" width="10" bestFit="1" customWidth="1"/>
    <col min="15104" max="15104" width="39.42578125" customWidth="1"/>
    <col min="15105" max="15105" width="15" bestFit="1" customWidth="1"/>
    <col min="15106" max="15106" width="13.140625" bestFit="1" customWidth="1"/>
    <col min="15107" max="15107" width="13.5703125" bestFit="1" customWidth="1"/>
    <col min="15108" max="15115" width="16.5703125" customWidth="1"/>
    <col min="15116" max="15117" width="11.28515625" customWidth="1"/>
    <col min="15118" max="15118" width="16.85546875" customWidth="1"/>
    <col min="15119" max="15119" width="14.5703125" customWidth="1"/>
    <col min="15120" max="15120" width="12.5703125" customWidth="1"/>
    <col min="15357" max="15357" width="7.85546875" customWidth="1"/>
    <col min="15358" max="15358" width="28.7109375" bestFit="1" customWidth="1"/>
    <col min="15359" max="15359" width="10" bestFit="1" customWidth="1"/>
    <col min="15360" max="15360" width="39.42578125" customWidth="1"/>
    <col min="15361" max="15361" width="15" bestFit="1" customWidth="1"/>
    <col min="15362" max="15362" width="13.140625" bestFit="1" customWidth="1"/>
    <col min="15363" max="15363" width="13.5703125" bestFit="1" customWidth="1"/>
    <col min="15364" max="15371" width="16.5703125" customWidth="1"/>
    <col min="15372" max="15373" width="11.28515625" customWidth="1"/>
    <col min="15374" max="15374" width="16.85546875" customWidth="1"/>
    <col min="15375" max="15375" width="14.5703125" customWidth="1"/>
    <col min="15376" max="15376" width="12.5703125" customWidth="1"/>
    <col min="15613" max="15613" width="7.85546875" customWidth="1"/>
    <col min="15614" max="15614" width="28.7109375" bestFit="1" customWidth="1"/>
    <col min="15615" max="15615" width="10" bestFit="1" customWidth="1"/>
    <col min="15616" max="15616" width="39.42578125" customWidth="1"/>
    <col min="15617" max="15617" width="15" bestFit="1" customWidth="1"/>
    <col min="15618" max="15618" width="13.140625" bestFit="1" customWidth="1"/>
    <col min="15619" max="15619" width="13.5703125" bestFit="1" customWidth="1"/>
    <col min="15620" max="15627" width="16.5703125" customWidth="1"/>
    <col min="15628" max="15629" width="11.28515625" customWidth="1"/>
    <col min="15630" max="15630" width="16.85546875" customWidth="1"/>
    <col min="15631" max="15631" width="14.5703125" customWidth="1"/>
    <col min="15632" max="15632" width="12.5703125" customWidth="1"/>
    <col min="15869" max="15869" width="7.85546875" customWidth="1"/>
    <col min="15870" max="15870" width="28.7109375" bestFit="1" customWidth="1"/>
    <col min="15871" max="15871" width="10" bestFit="1" customWidth="1"/>
    <col min="15872" max="15872" width="39.42578125" customWidth="1"/>
    <col min="15873" max="15873" width="15" bestFit="1" customWidth="1"/>
    <col min="15874" max="15874" width="13.140625" bestFit="1" customWidth="1"/>
    <col min="15875" max="15875" width="13.5703125" bestFit="1" customWidth="1"/>
    <col min="15876" max="15883" width="16.5703125" customWidth="1"/>
    <col min="15884" max="15885" width="11.28515625" customWidth="1"/>
    <col min="15886" max="15886" width="16.85546875" customWidth="1"/>
    <col min="15887" max="15887" width="14.5703125" customWidth="1"/>
    <col min="15888" max="15888" width="12.5703125" customWidth="1"/>
    <col min="16125" max="16125" width="7.85546875" customWidth="1"/>
    <col min="16126" max="16126" width="28.7109375" bestFit="1" customWidth="1"/>
    <col min="16127" max="16127" width="10" bestFit="1" customWidth="1"/>
    <col min="16128" max="16128" width="39.42578125" customWidth="1"/>
    <col min="16129" max="16129" width="15" bestFit="1" customWidth="1"/>
    <col min="16130" max="16130" width="13.140625" bestFit="1" customWidth="1"/>
    <col min="16131" max="16131" width="13.5703125" bestFit="1" customWidth="1"/>
    <col min="16132" max="16139" width="16.5703125" customWidth="1"/>
    <col min="16140" max="16141" width="11.28515625" customWidth="1"/>
    <col min="16142" max="16142" width="16.85546875" customWidth="1"/>
    <col min="16143" max="16143" width="14.5703125" customWidth="1"/>
    <col min="16144" max="16144" width="12.5703125" customWidth="1"/>
  </cols>
  <sheetData>
    <row r="1" spans="1:17" x14ac:dyDescent="0.25">
      <c r="D1" s="1" t="s">
        <v>0</v>
      </c>
    </row>
    <row r="2" spans="1:17" x14ac:dyDescent="0.25">
      <c r="A2" s="1" t="s">
        <v>1</v>
      </c>
      <c r="B2" s="1" t="s">
        <v>2</v>
      </c>
      <c r="C2" s="2" t="s">
        <v>3</v>
      </c>
      <c r="D2" s="6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  <c r="L2" s="4" t="s">
        <v>12</v>
      </c>
      <c r="N2" t="s">
        <v>13</v>
      </c>
      <c r="O2" t="s">
        <v>14</v>
      </c>
    </row>
    <row r="3" spans="1:17" x14ac:dyDescent="0.25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9"/>
      <c r="M3" s="10"/>
      <c r="N3" s="11"/>
      <c r="O3" s="11"/>
    </row>
    <row r="4" spans="1:17" x14ac:dyDescent="0.25">
      <c r="A4" s="12">
        <v>23.74</v>
      </c>
      <c r="B4" s="12">
        <f t="shared" ref="B4:B67" si="0">+A4*2080</f>
        <v>49379.199999999997</v>
      </c>
      <c r="C4" s="13" t="s">
        <v>15</v>
      </c>
      <c r="D4" s="12">
        <v>40570</v>
      </c>
      <c r="E4" s="12">
        <v>43222</v>
      </c>
      <c r="F4" s="12">
        <v>55494</v>
      </c>
      <c r="G4" s="12">
        <v>66256</v>
      </c>
      <c r="H4" s="12">
        <v>80620</v>
      </c>
      <c r="I4" s="12">
        <v>57407</v>
      </c>
      <c r="J4" s="14">
        <f t="shared" ref="J4:J27" si="1">+(B4-F4)/F4</f>
        <v>-0.11018848884564102</v>
      </c>
      <c r="K4" s="14">
        <f t="shared" ref="K4:K27" si="2">+(B4-I4)/I4</f>
        <v>-0.13984008918772978</v>
      </c>
      <c r="L4" s="15">
        <v>7</v>
      </c>
      <c r="M4" s="15"/>
      <c r="N4" s="16">
        <f>I4/2080</f>
        <v>27.599519230769232</v>
      </c>
      <c r="O4" s="16">
        <f>A4-N4</f>
        <v>-3.8595192307692336</v>
      </c>
      <c r="P4" s="17"/>
    </row>
    <row r="5" spans="1:17" x14ac:dyDescent="0.25">
      <c r="A5" s="12">
        <v>54.19</v>
      </c>
      <c r="B5" s="12">
        <f t="shared" si="0"/>
        <v>112715.2</v>
      </c>
      <c r="C5" s="18" t="s">
        <v>16</v>
      </c>
      <c r="D5" s="12">
        <v>86403</v>
      </c>
      <c r="E5" s="12">
        <v>100125</v>
      </c>
      <c r="F5" s="12">
        <v>114213</v>
      </c>
      <c r="G5" s="12">
        <v>126880</v>
      </c>
      <c r="H5" s="12">
        <v>140119</v>
      </c>
      <c r="I5" s="12">
        <v>114168</v>
      </c>
      <c r="J5" s="14">
        <f t="shared" si="1"/>
        <v>-1.3114093842207129E-2</v>
      </c>
      <c r="K5" s="14">
        <f t="shared" si="2"/>
        <v>-1.2725106860065893E-2</v>
      </c>
      <c r="L5" s="15">
        <v>15</v>
      </c>
      <c r="M5" s="15"/>
      <c r="N5" s="16">
        <f t="shared" ref="N5:N27" si="3">I5/2080</f>
        <v>54.888461538461542</v>
      </c>
      <c r="O5" s="16">
        <f t="shared" ref="O5:O27" si="4">A5-N5</f>
        <v>-0.6984615384615438</v>
      </c>
      <c r="P5" s="17"/>
    </row>
    <row r="6" spans="1:17" x14ac:dyDescent="0.25">
      <c r="A6" s="12">
        <v>35.96</v>
      </c>
      <c r="B6" s="12">
        <f t="shared" si="0"/>
        <v>74796.800000000003</v>
      </c>
      <c r="C6" s="13" t="s">
        <v>17</v>
      </c>
      <c r="D6" s="12">
        <v>47350</v>
      </c>
      <c r="E6" s="12">
        <v>51846</v>
      </c>
      <c r="F6" s="12">
        <v>57491</v>
      </c>
      <c r="G6" s="12">
        <v>79700</v>
      </c>
      <c r="H6" s="12">
        <v>88608</v>
      </c>
      <c r="I6" s="12">
        <v>64542</v>
      </c>
      <c r="J6" s="14">
        <f t="shared" si="1"/>
        <v>0.30101755057313323</v>
      </c>
      <c r="K6" s="14">
        <f t="shared" si="2"/>
        <v>0.15888568683957738</v>
      </c>
      <c r="L6" s="15">
        <v>9</v>
      </c>
      <c r="M6" s="15"/>
      <c r="N6" s="16">
        <f t="shared" si="3"/>
        <v>31.029807692307692</v>
      </c>
      <c r="O6" s="16">
        <f t="shared" si="4"/>
        <v>4.9301923076923089</v>
      </c>
      <c r="P6" s="17"/>
      <c r="Q6" s="2"/>
    </row>
    <row r="7" spans="1:17" x14ac:dyDescent="0.25">
      <c r="A7" s="12">
        <v>50.3</v>
      </c>
      <c r="B7" s="12">
        <f t="shared" si="0"/>
        <v>104624</v>
      </c>
      <c r="C7" s="13" t="s">
        <v>18</v>
      </c>
      <c r="D7" s="12">
        <v>0</v>
      </c>
      <c r="E7" s="12">
        <v>85920</v>
      </c>
      <c r="F7" s="12">
        <v>91853</v>
      </c>
      <c r="G7" s="12">
        <v>98602</v>
      </c>
      <c r="H7" s="12">
        <v>0</v>
      </c>
      <c r="I7" s="12">
        <v>92179</v>
      </c>
      <c r="J7" s="14">
        <f t="shared" si="1"/>
        <v>0.1390373749360391</v>
      </c>
      <c r="K7" s="14">
        <f t="shared" si="2"/>
        <v>0.13500905846233957</v>
      </c>
      <c r="L7" s="15">
        <v>5</v>
      </c>
      <c r="M7" s="15"/>
      <c r="N7" s="16">
        <f t="shared" si="3"/>
        <v>44.316826923076924</v>
      </c>
      <c r="O7" s="16">
        <f t="shared" si="4"/>
        <v>5.9831730769230731</v>
      </c>
      <c r="P7" s="17"/>
    </row>
    <row r="8" spans="1:17" x14ac:dyDescent="0.25">
      <c r="A8" s="12">
        <v>76.92</v>
      </c>
      <c r="B8" s="12">
        <f t="shared" si="0"/>
        <v>159993.60000000001</v>
      </c>
      <c r="C8" s="13" t="s">
        <v>19</v>
      </c>
      <c r="D8" s="12">
        <v>117541</v>
      </c>
      <c r="E8" s="12">
        <v>121867</v>
      </c>
      <c r="F8" s="12">
        <v>132137</v>
      </c>
      <c r="G8" s="12">
        <v>160056</v>
      </c>
      <c r="H8" s="12">
        <v>191693</v>
      </c>
      <c r="I8" s="12">
        <v>141759</v>
      </c>
      <c r="J8" s="14">
        <f t="shared" si="1"/>
        <v>0.21081604698154194</v>
      </c>
      <c r="K8" s="14">
        <f t="shared" si="2"/>
        <v>0.12863098639239839</v>
      </c>
      <c r="L8" s="15">
        <v>8</v>
      </c>
      <c r="M8" s="15"/>
      <c r="N8" s="16">
        <f t="shared" si="3"/>
        <v>68.153365384615384</v>
      </c>
      <c r="O8" s="16">
        <f t="shared" si="4"/>
        <v>8.7666346153846177</v>
      </c>
      <c r="P8" s="17"/>
    </row>
    <row r="9" spans="1:17" x14ac:dyDescent="0.25">
      <c r="A9" s="12">
        <v>55.23</v>
      </c>
      <c r="B9" s="12">
        <f t="shared" si="0"/>
        <v>114878.39999999999</v>
      </c>
      <c r="C9" s="13" t="s">
        <v>20</v>
      </c>
      <c r="D9" s="12"/>
      <c r="E9" s="12">
        <v>127060</v>
      </c>
      <c r="F9" s="12">
        <v>138545</v>
      </c>
      <c r="G9" s="12">
        <v>145916</v>
      </c>
      <c r="H9" s="12">
        <v>0</v>
      </c>
      <c r="I9" s="12">
        <v>136899</v>
      </c>
      <c r="J9" s="14">
        <f t="shared" si="1"/>
        <v>-0.17082247645169443</v>
      </c>
      <c r="K9" s="14">
        <f t="shared" si="2"/>
        <v>-0.16085289154778346</v>
      </c>
      <c r="L9" s="15">
        <v>5</v>
      </c>
      <c r="M9" s="15"/>
      <c r="N9" s="16">
        <f t="shared" si="3"/>
        <v>65.816826923076917</v>
      </c>
      <c r="O9" s="16">
        <f t="shared" si="4"/>
        <v>-10.58682692307692</v>
      </c>
      <c r="P9" s="17"/>
    </row>
    <row r="10" spans="1:17" x14ac:dyDescent="0.25">
      <c r="A10" s="12">
        <v>29.53</v>
      </c>
      <c r="B10" s="12">
        <f t="shared" si="0"/>
        <v>61422.400000000001</v>
      </c>
      <c r="C10" s="13" t="s">
        <v>21</v>
      </c>
      <c r="D10" s="12">
        <v>46269</v>
      </c>
      <c r="E10" s="12">
        <v>51293</v>
      </c>
      <c r="F10" s="12">
        <v>61256</v>
      </c>
      <c r="G10" s="12">
        <v>67193</v>
      </c>
      <c r="H10" s="12">
        <v>78424</v>
      </c>
      <c r="I10" s="12">
        <v>60751</v>
      </c>
      <c r="J10" s="14">
        <f t="shared" si="1"/>
        <v>2.7164685908319421E-3</v>
      </c>
      <c r="K10" s="14">
        <f t="shared" si="2"/>
        <v>1.1051669931359179E-2</v>
      </c>
      <c r="L10" s="15">
        <v>11</v>
      </c>
      <c r="M10" s="15"/>
      <c r="N10" s="16">
        <f t="shared" si="3"/>
        <v>29.207211538461539</v>
      </c>
      <c r="O10" s="16">
        <f t="shared" si="4"/>
        <v>0.32278846153846175</v>
      </c>
      <c r="P10" s="17"/>
    </row>
    <row r="11" spans="1:17" x14ac:dyDescent="0.25">
      <c r="A11" s="12">
        <v>46.79</v>
      </c>
      <c r="B11" s="12">
        <f t="shared" si="0"/>
        <v>97323.199999999997</v>
      </c>
      <c r="C11" s="18" t="s">
        <v>22</v>
      </c>
      <c r="D11" s="12">
        <v>97733</v>
      </c>
      <c r="E11" s="12">
        <v>102727</v>
      </c>
      <c r="F11" s="12">
        <v>106454</v>
      </c>
      <c r="G11" s="12">
        <v>119475</v>
      </c>
      <c r="H11" s="12">
        <v>131581</v>
      </c>
      <c r="I11" s="12">
        <v>111915</v>
      </c>
      <c r="J11" s="14">
        <f t="shared" si="1"/>
        <v>-8.57722584402653E-2</v>
      </c>
      <c r="K11" s="14">
        <f t="shared" si="2"/>
        <v>-0.13038287986418268</v>
      </c>
      <c r="L11" s="15">
        <v>14</v>
      </c>
      <c r="M11" s="15"/>
      <c r="N11" s="16">
        <f t="shared" si="3"/>
        <v>53.80528846153846</v>
      </c>
      <c r="O11" s="16">
        <f t="shared" si="4"/>
        <v>-7.0152884615384608</v>
      </c>
      <c r="P11" s="17"/>
      <c r="Q11" s="2"/>
    </row>
    <row r="12" spans="1:17" x14ac:dyDescent="0.25">
      <c r="A12" s="12">
        <v>29.53</v>
      </c>
      <c r="B12" s="12">
        <f t="shared" si="0"/>
        <v>61422.400000000001</v>
      </c>
      <c r="C12" s="13" t="s">
        <v>23</v>
      </c>
      <c r="D12" s="12">
        <v>48589</v>
      </c>
      <c r="E12" s="12">
        <v>56992</v>
      </c>
      <c r="F12" s="12">
        <v>61422</v>
      </c>
      <c r="G12" s="12">
        <v>76388</v>
      </c>
      <c r="H12" s="12">
        <v>77632</v>
      </c>
      <c r="I12" s="12">
        <v>64365</v>
      </c>
      <c r="J12" s="14">
        <f t="shared" si="1"/>
        <v>6.5123245742804728E-6</v>
      </c>
      <c r="K12" s="14">
        <f t="shared" si="2"/>
        <v>-4.5717392993086282E-2</v>
      </c>
      <c r="L12" s="15">
        <v>6</v>
      </c>
      <c r="M12" s="15"/>
      <c r="N12" s="16">
        <f t="shared" si="3"/>
        <v>30.94471153846154</v>
      </c>
      <c r="O12" s="16">
        <f t="shared" si="4"/>
        <v>-1.414711538461539</v>
      </c>
      <c r="P12" s="17"/>
    </row>
    <row r="13" spans="1:17" x14ac:dyDescent="0.25">
      <c r="A13" s="12">
        <v>30.87</v>
      </c>
      <c r="B13" s="12">
        <f t="shared" si="0"/>
        <v>64209.599999999999</v>
      </c>
      <c r="C13" s="13" t="s">
        <v>24</v>
      </c>
      <c r="D13" s="12">
        <v>51184</v>
      </c>
      <c r="E13" s="12">
        <v>59956</v>
      </c>
      <c r="F13" s="12">
        <v>70376</v>
      </c>
      <c r="G13" s="12">
        <v>73663</v>
      </c>
      <c r="H13" s="12">
        <v>78416</v>
      </c>
      <c r="I13" s="12">
        <v>67282</v>
      </c>
      <c r="J13" s="14">
        <f t="shared" si="1"/>
        <v>-8.7620779811299329E-2</v>
      </c>
      <c r="K13" s="14">
        <f t="shared" si="2"/>
        <v>-4.5664516512588828E-2</v>
      </c>
      <c r="L13" s="15">
        <v>12</v>
      </c>
      <c r="M13" s="15"/>
      <c r="N13" s="16">
        <f t="shared" si="3"/>
        <v>32.347115384615385</v>
      </c>
      <c r="O13" s="16">
        <f t="shared" si="4"/>
        <v>-1.4771153846153844</v>
      </c>
      <c r="P13" s="17"/>
    </row>
    <row r="14" spans="1:17" x14ac:dyDescent="0.25">
      <c r="A14" s="12">
        <v>24.16</v>
      </c>
      <c r="B14" s="12">
        <f t="shared" si="0"/>
        <v>50252.800000000003</v>
      </c>
      <c r="C14" s="13" t="s">
        <v>15</v>
      </c>
      <c r="D14" s="12">
        <v>40570</v>
      </c>
      <c r="E14" s="12">
        <v>43222</v>
      </c>
      <c r="F14" s="12">
        <v>55494</v>
      </c>
      <c r="G14" s="12">
        <v>66256</v>
      </c>
      <c r="H14" s="12">
        <v>80620</v>
      </c>
      <c r="I14" s="12">
        <v>57407</v>
      </c>
      <c r="J14" s="14">
        <f t="shared" si="1"/>
        <v>-9.4446246441056633E-2</v>
      </c>
      <c r="K14" s="14">
        <f t="shared" si="2"/>
        <v>-0.12462243280436179</v>
      </c>
      <c r="L14" s="15">
        <v>7</v>
      </c>
      <c r="M14" s="15"/>
      <c r="N14" s="16">
        <f t="shared" si="3"/>
        <v>27.599519230769232</v>
      </c>
      <c r="O14" s="16">
        <f t="shared" si="4"/>
        <v>-3.4395192307692319</v>
      </c>
      <c r="P14" s="17"/>
    </row>
    <row r="15" spans="1:17" x14ac:dyDescent="0.25">
      <c r="A15" s="12">
        <v>39.36</v>
      </c>
      <c r="B15" s="12">
        <f t="shared" si="0"/>
        <v>81868.800000000003</v>
      </c>
      <c r="C15" s="13" t="s">
        <v>25</v>
      </c>
      <c r="D15" s="12">
        <v>79632</v>
      </c>
      <c r="E15" s="12">
        <v>84247</v>
      </c>
      <c r="F15" s="12">
        <v>88566</v>
      </c>
      <c r="G15" s="12">
        <v>89835</v>
      </c>
      <c r="H15" s="12">
        <v>92248</v>
      </c>
      <c r="I15" s="12">
        <v>87211</v>
      </c>
      <c r="J15" s="14">
        <f t="shared" si="1"/>
        <v>-7.561818304992883E-2</v>
      </c>
      <c r="K15" s="14">
        <f t="shared" si="2"/>
        <v>-6.1256034215867228E-2</v>
      </c>
      <c r="L15" s="15">
        <v>16</v>
      </c>
      <c r="M15" s="15"/>
      <c r="N15" s="16">
        <f>I15/2080</f>
        <v>41.928365384615383</v>
      </c>
      <c r="O15" s="16">
        <f t="shared" si="4"/>
        <v>-2.5683653846153831</v>
      </c>
      <c r="P15" s="17"/>
    </row>
    <row r="16" spans="1:17" x14ac:dyDescent="0.25">
      <c r="A16" s="12">
        <v>36.89</v>
      </c>
      <c r="B16" s="12">
        <f t="shared" si="0"/>
        <v>76731.199999999997</v>
      </c>
      <c r="C16" s="13" t="s">
        <v>26</v>
      </c>
      <c r="D16" s="12">
        <v>80319</v>
      </c>
      <c r="E16" s="12">
        <v>85135</v>
      </c>
      <c r="F16" s="12">
        <v>92279</v>
      </c>
      <c r="G16" s="12">
        <v>99237</v>
      </c>
      <c r="H16" s="12">
        <v>103667</v>
      </c>
      <c r="I16" s="12">
        <v>91709</v>
      </c>
      <c r="J16" s="14">
        <f t="shared" si="1"/>
        <v>-0.16848687133584025</v>
      </c>
      <c r="K16" s="14">
        <f t="shared" si="2"/>
        <v>-0.1633187582461918</v>
      </c>
      <c r="L16" s="15">
        <v>10</v>
      </c>
      <c r="M16" s="15"/>
      <c r="N16" s="16">
        <f t="shared" si="3"/>
        <v>44.090865384615384</v>
      </c>
      <c r="O16" s="16">
        <f t="shared" si="4"/>
        <v>-7.2008653846153834</v>
      </c>
      <c r="P16" s="17"/>
    </row>
    <row r="17" spans="1:17" x14ac:dyDescent="0.25">
      <c r="A17" s="12">
        <v>59.47</v>
      </c>
      <c r="B17" s="12">
        <f t="shared" si="0"/>
        <v>123697.59999999999</v>
      </c>
      <c r="C17" s="13" t="s">
        <v>27</v>
      </c>
      <c r="D17" s="12">
        <v>0</v>
      </c>
      <c r="E17" s="12">
        <v>107002</v>
      </c>
      <c r="F17" s="12">
        <v>120510</v>
      </c>
      <c r="G17" s="12">
        <v>131560</v>
      </c>
      <c r="H17" s="12">
        <v>0</v>
      </c>
      <c r="I17" s="12">
        <v>121420</v>
      </c>
      <c r="J17" s="14">
        <f t="shared" si="1"/>
        <v>2.6450916936353756E-2</v>
      </c>
      <c r="K17" s="14">
        <f t="shared" si="2"/>
        <v>1.8758029978586652E-2</v>
      </c>
      <c r="L17" s="15">
        <v>8</v>
      </c>
      <c r="M17" s="15"/>
      <c r="N17" s="16">
        <f t="shared" si="3"/>
        <v>58.375</v>
      </c>
      <c r="O17" s="16">
        <f t="shared" si="4"/>
        <v>1.0949999999999989</v>
      </c>
      <c r="P17" s="17"/>
    </row>
    <row r="18" spans="1:17" x14ac:dyDescent="0.25">
      <c r="A18" s="12">
        <v>30</v>
      </c>
      <c r="B18" s="12">
        <f t="shared" si="0"/>
        <v>62400</v>
      </c>
      <c r="C18" s="13" t="s">
        <v>28</v>
      </c>
      <c r="D18" s="12">
        <v>43409</v>
      </c>
      <c r="E18" s="12">
        <v>53445</v>
      </c>
      <c r="F18" s="12">
        <v>58094</v>
      </c>
      <c r="G18" s="12">
        <v>69663</v>
      </c>
      <c r="H18" s="12">
        <v>79476</v>
      </c>
      <c r="I18" s="12">
        <v>60839</v>
      </c>
      <c r="J18" s="14">
        <f t="shared" si="1"/>
        <v>7.4121251764381862E-2</v>
      </c>
      <c r="K18" s="14">
        <f t="shared" si="2"/>
        <v>2.5657883923141406E-2</v>
      </c>
      <c r="L18" s="15">
        <v>8</v>
      </c>
      <c r="M18" s="15"/>
      <c r="N18" s="16">
        <f t="shared" si="3"/>
        <v>29.249519230769231</v>
      </c>
      <c r="O18" s="16">
        <f t="shared" si="4"/>
        <v>0.75048076923076934</v>
      </c>
      <c r="P18" s="17"/>
      <c r="Q18" s="13"/>
    </row>
    <row r="19" spans="1:17" x14ac:dyDescent="0.25">
      <c r="A19" s="12">
        <v>45.67</v>
      </c>
      <c r="B19" s="12">
        <f t="shared" si="0"/>
        <v>94993.600000000006</v>
      </c>
      <c r="C19" s="18" t="s">
        <v>22</v>
      </c>
      <c r="D19" s="12">
        <v>97733</v>
      </c>
      <c r="E19" s="12">
        <v>102727</v>
      </c>
      <c r="F19" s="12">
        <v>106454</v>
      </c>
      <c r="G19" s="12">
        <v>119475</v>
      </c>
      <c r="H19" s="12">
        <v>131581</v>
      </c>
      <c r="I19" s="12">
        <v>111915</v>
      </c>
      <c r="J19" s="14">
        <f t="shared" si="1"/>
        <v>-0.10765588892855124</v>
      </c>
      <c r="K19" s="14">
        <f t="shared" si="2"/>
        <v>-0.15119867756779692</v>
      </c>
      <c r="L19" s="15">
        <v>14</v>
      </c>
      <c r="M19" s="15"/>
      <c r="N19" s="16">
        <f t="shared" si="3"/>
        <v>53.80528846153846</v>
      </c>
      <c r="O19" s="16">
        <f t="shared" si="4"/>
        <v>-8.1352884615384582</v>
      </c>
      <c r="P19" s="17"/>
      <c r="Q19" s="13"/>
    </row>
    <row r="20" spans="1:17" x14ac:dyDescent="0.25">
      <c r="A20" s="12">
        <v>38.130000000000003</v>
      </c>
      <c r="B20" s="12">
        <f t="shared" si="0"/>
        <v>79310.400000000009</v>
      </c>
      <c r="C20" s="13" t="s">
        <v>25</v>
      </c>
      <c r="D20" s="12">
        <v>79632</v>
      </c>
      <c r="E20" s="12">
        <v>84247</v>
      </c>
      <c r="F20" s="12">
        <v>88566</v>
      </c>
      <c r="G20" s="12">
        <v>89835</v>
      </c>
      <c r="H20" s="12">
        <v>92248</v>
      </c>
      <c r="I20" s="12">
        <v>87211</v>
      </c>
      <c r="J20" s="14">
        <f t="shared" si="1"/>
        <v>-0.1045051148296185</v>
      </c>
      <c r="K20" s="14">
        <f t="shared" si="2"/>
        <v>-9.0591783146621307E-2</v>
      </c>
      <c r="L20" s="15">
        <v>16</v>
      </c>
      <c r="M20" s="15"/>
      <c r="N20" s="16">
        <f t="shared" si="3"/>
        <v>41.928365384615383</v>
      </c>
      <c r="O20" s="16">
        <f t="shared" si="4"/>
        <v>-3.79836538461538</v>
      </c>
      <c r="P20" s="17"/>
      <c r="Q20" s="13"/>
    </row>
    <row r="21" spans="1:17" x14ac:dyDescent="0.25">
      <c r="A21" s="12">
        <v>68.87</v>
      </c>
      <c r="B21" s="12">
        <f t="shared" si="0"/>
        <v>143249.60000000001</v>
      </c>
      <c r="C21" s="13" t="s">
        <v>29</v>
      </c>
      <c r="D21" s="12">
        <v>110694</v>
      </c>
      <c r="E21" s="12">
        <v>120934</v>
      </c>
      <c r="F21" s="12">
        <v>146255</v>
      </c>
      <c r="G21" s="12">
        <v>167677</v>
      </c>
      <c r="H21" s="12">
        <v>177673</v>
      </c>
      <c r="I21" s="12">
        <v>145352</v>
      </c>
      <c r="J21" s="14">
        <f t="shared" si="1"/>
        <v>-2.0549041058425314E-2</v>
      </c>
      <c r="K21" s="14">
        <f t="shared" si="2"/>
        <v>-1.4464197259067602E-2</v>
      </c>
      <c r="L21" s="15">
        <v>14</v>
      </c>
      <c r="M21" s="15"/>
      <c r="N21" s="16">
        <f t="shared" si="3"/>
        <v>69.880769230769232</v>
      </c>
      <c r="O21" s="16">
        <f t="shared" si="4"/>
        <v>-1.0107692307692275</v>
      </c>
      <c r="P21" s="17"/>
    </row>
    <row r="22" spans="1:17" x14ac:dyDescent="0.25">
      <c r="A22" s="12">
        <v>33.74</v>
      </c>
      <c r="B22" s="12">
        <f t="shared" si="0"/>
        <v>70179.199999999997</v>
      </c>
      <c r="C22" s="18" t="s">
        <v>30</v>
      </c>
      <c r="D22" s="12">
        <v>74027</v>
      </c>
      <c r="E22" s="12">
        <v>81099</v>
      </c>
      <c r="F22" s="12">
        <v>89024</v>
      </c>
      <c r="G22" s="12">
        <v>99483</v>
      </c>
      <c r="H22" s="12">
        <v>109294</v>
      </c>
      <c r="I22" s="12">
        <v>90633</v>
      </c>
      <c r="J22" s="14">
        <f t="shared" si="1"/>
        <v>-0.21168224299065425</v>
      </c>
      <c r="K22" s="14">
        <f t="shared" si="2"/>
        <v>-0.2256771816005208</v>
      </c>
      <c r="L22" s="15">
        <v>15</v>
      </c>
      <c r="M22" s="15"/>
      <c r="N22" s="16">
        <f t="shared" si="3"/>
        <v>43.573557692307695</v>
      </c>
      <c r="O22" s="16">
        <f t="shared" si="4"/>
        <v>-9.8335576923076928</v>
      </c>
      <c r="P22" s="17"/>
    </row>
    <row r="23" spans="1:17" x14ac:dyDescent="0.25">
      <c r="A23" s="12">
        <v>39.36</v>
      </c>
      <c r="B23" s="12">
        <f t="shared" si="0"/>
        <v>81868.800000000003</v>
      </c>
      <c r="C23" s="13" t="s">
        <v>25</v>
      </c>
      <c r="D23" s="12">
        <v>79632</v>
      </c>
      <c r="E23" s="12">
        <v>84247</v>
      </c>
      <c r="F23" s="12">
        <v>88566</v>
      </c>
      <c r="G23" s="12">
        <v>89835</v>
      </c>
      <c r="H23" s="12">
        <v>92248</v>
      </c>
      <c r="I23" s="12">
        <v>87211</v>
      </c>
      <c r="J23" s="14">
        <f t="shared" si="1"/>
        <v>-7.561818304992883E-2</v>
      </c>
      <c r="K23" s="14">
        <f t="shared" si="2"/>
        <v>-6.1256034215867228E-2</v>
      </c>
      <c r="L23" s="15">
        <v>16</v>
      </c>
      <c r="M23" s="15"/>
      <c r="N23" s="16">
        <f t="shared" si="3"/>
        <v>41.928365384615383</v>
      </c>
      <c r="O23" s="16">
        <f t="shared" si="4"/>
        <v>-2.5683653846153831</v>
      </c>
      <c r="P23" s="17"/>
    </row>
    <row r="24" spans="1:17" x14ac:dyDescent="0.25">
      <c r="A24" s="12">
        <v>29.53</v>
      </c>
      <c r="B24" s="12">
        <f t="shared" si="0"/>
        <v>61422.400000000001</v>
      </c>
      <c r="C24" s="18" t="s">
        <v>31</v>
      </c>
      <c r="D24" s="12">
        <v>60049</v>
      </c>
      <c r="E24" s="12">
        <v>68276</v>
      </c>
      <c r="F24" s="12">
        <v>77157</v>
      </c>
      <c r="G24" s="12">
        <v>85312</v>
      </c>
      <c r="H24" s="12">
        <v>99648</v>
      </c>
      <c r="I24" s="12">
        <v>77493</v>
      </c>
      <c r="J24" s="14">
        <f t="shared" si="1"/>
        <v>-0.20392964993454901</v>
      </c>
      <c r="K24" s="14">
        <f t="shared" si="2"/>
        <v>-0.20738131186042608</v>
      </c>
      <c r="L24" s="15">
        <v>10</v>
      </c>
      <c r="M24" s="15"/>
      <c r="N24" s="16">
        <f t="shared" si="3"/>
        <v>37.256250000000001</v>
      </c>
      <c r="O24" s="16">
        <f t="shared" si="4"/>
        <v>-7.7262500000000003</v>
      </c>
      <c r="P24" s="17"/>
      <c r="Q24" s="19"/>
    </row>
    <row r="25" spans="1:17" x14ac:dyDescent="0.25">
      <c r="A25" s="12">
        <v>23.6</v>
      </c>
      <c r="B25" s="12">
        <f t="shared" si="0"/>
        <v>49088</v>
      </c>
      <c r="C25" s="18" t="s">
        <v>32</v>
      </c>
      <c r="D25" s="12">
        <v>38199</v>
      </c>
      <c r="E25" s="12">
        <v>38746</v>
      </c>
      <c r="F25" s="12">
        <v>44949</v>
      </c>
      <c r="G25" s="12">
        <v>49345</v>
      </c>
      <c r="H25" s="12">
        <v>52260</v>
      </c>
      <c r="I25" s="12">
        <v>44862</v>
      </c>
      <c r="J25" s="14">
        <f t="shared" si="1"/>
        <v>9.2082137533649244E-2</v>
      </c>
      <c r="K25" s="14">
        <f t="shared" si="2"/>
        <v>9.4199991083768003E-2</v>
      </c>
      <c r="L25" s="15">
        <v>12</v>
      </c>
      <c r="M25" s="15"/>
      <c r="N25" s="16">
        <f t="shared" si="3"/>
        <v>21.568269230769232</v>
      </c>
      <c r="O25" s="16">
        <f t="shared" si="4"/>
        <v>2.0317307692307693</v>
      </c>
      <c r="P25" s="17"/>
      <c r="Q25" s="13"/>
    </row>
    <row r="26" spans="1:17" x14ac:dyDescent="0.25">
      <c r="A26" s="12">
        <v>43.54</v>
      </c>
      <c r="B26" s="12">
        <f t="shared" si="0"/>
        <v>90563.199999999997</v>
      </c>
      <c r="C26" s="13" t="s">
        <v>33</v>
      </c>
      <c r="D26" s="12">
        <v>0</v>
      </c>
      <c r="E26" s="12">
        <v>96136</v>
      </c>
      <c r="F26" s="12">
        <v>108678</v>
      </c>
      <c r="G26" s="12">
        <v>118830</v>
      </c>
      <c r="H26" s="12">
        <v>0</v>
      </c>
      <c r="I26" s="12">
        <v>103462</v>
      </c>
      <c r="J26" s="14">
        <f t="shared" si="1"/>
        <v>-0.16668322935644753</v>
      </c>
      <c r="K26" s="14">
        <f t="shared" si="2"/>
        <v>-0.12467186019988018</v>
      </c>
      <c r="L26" s="15">
        <v>8</v>
      </c>
      <c r="M26" s="15"/>
      <c r="N26" s="16">
        <f t="shared" si="3"/>
        <v>49.741346153846152</v>
      </c>
      <c r="O26" s="16">
        <f t="shared" si="4"/>
        <v>-6.2013461538461527</v>
      </c>
      <c r="P26" s="17"/>
    </row>
    <row r="27" spans="1:17" x14ac:dyDescent="0.25">
      <c r="A27" s="12">
        <v>39.36</v>
      </c>
      <c r="B27" s="12">
        <f t="shared" si="0"/>
        <v>81868.800000000003</v>
      </c>
      <c r="C27" s="13" t="s">
        <v>25</v>
      </c>
      <c r="D27" s="12">
        <v>79632</v>
      </c>
      <c r="E27" s="12">
        <v>84247</v>
      </c>
      <c r="F27" s="12">
        <v>88566</v>
      </c>
      <c r="G27" s="12">
        <v>89835</v>
      </c>
      <c r="H27" s="12">
        <v>92248</v>
      </c>
      <c r="I27" s="12">
        <v>87211</v>
      </c>
      <c r="J27" s="14">
        <f t="shared" si="1"/>
        <v>-7.561818304992883E-2</v>
      </c>
      <c r="K27" s="14">
        <f t="shared" si="2"/>
        <v>-6.1256034215867228E-2</v>
      </c>
      <c r="L27" s="15">
        <v>16</v>
      </c>
      <c r="M27" s="15"/>
      <c r="N27" s="16">
        <f t="shared" si="3"/>
        <v>41.928365384615383</v>
      </c>
      <c r="O27" s="16">
        <f t="shared" si="4"/>
        <v>-2.5683653846153831</v>
      </c>
      <c r="P27" s="17"/>
    </row>
    <row r="28" spans="1:17" x14ac:dyDescent="0.25">
      <c r="A28" s="12">
        <v>12.53</v>
      </c>
      <c r="B28" s="12">
        <f t="shared" si="0"/>
        <v>26062.399999999998</v>
      </c>
      <c r="C28" s="18" t="s">
        <v>34</v>
      </c>
      <c r="D28" s="12"/>
      <c r="E28" s="12"/>
      <c r="F28" s="12"/>
      <c r="G28" s="12"/>
      <c r="H28" s="12"/>
      <c r="I28" s="12"/>
      <c r="J28" s="14"/>
      <c r="K28" s="14"/>
      <c r="L28" s="15"/>
      <c r="M28" s="15"/>
      <c r="N28" s="16"/>
      <c r="O28" s="16"/>
      <c r="P28" s="17"/>
    </row>
    <row r="29" spans="1:17" x14ac:dyDescent="0.25">
      <c r="A29" s="12">
        <v>12.53</v>
      </c>
      <c r="B29" s="12">
        <f t="shared" si="0"/>
        <v>26062.399999999998</v>
      </c>
      <c r="C29" s="18" t="s">
        <v>34</v>
      </c>
      <c r="D29" s="12"/>
      <c r="E29" s="12"/>
      <c r="F29" s="12"/>
      <c r="G29" s="12"/>
      <c r="H29" s="12"/>
      <c r="I29" s="12"/>
      <c r="J29" s="14"/>
      <c r="K29" s="14"/>
      <c r="L29" s="15"/>
      <c r="M29" s="15"/>
      <c r="N29" s="16"/>
      <c r="O29" s="16"/>
      <c r="P29" s="17"/>
    </row>
    <row r="30" spans="1:17" x14ac:dyDescent="0.25">
      <c r="A30" s="12">
        <v>35.96</v>
      </c>
      <c r="B30" s="12">
        <f t="shared" si="0"/>
        <v>74796.800000000003</v>
      </c>
      <c r="C30" s="13" t="s">
        <v>35</v>
      </c>
      <c r="D30" s="12">
        <v>0</v>
      </c>
      <c r="E30" s="12">
        <v>56627</v>
      </c>
      <c r="F30" s="12">
        <v>72416</v>
      </c>
      <c r="G30" s="12">
        <v>80787</v>
      </c>
      <c r="H30" s="12">
        <v>0</v>
      </c>
      <c r="I30" s="12">
        <v>68835</v>
      </c>
      <c r="J30" s="14">
        <f t="shared" ref="J30:J55" si="5">+(B30-F30)/F30</f>
        <v>3.2876712328767162E-2</v>
      </c>
      <c r="K30" s="14">
        <f t="shared" ref="K30:K55" si="6">+(B30-I30)/I30</f>
        <v>8.6610009442870672E-2</v>
      </c>
      <c r="L30" s="15">
        <v>6</v>
      </c>
      <c r="M30" s="15"/>
      <c r="N30" s="16">
        <f t="shared" ref="N30:N55" si="7">I30/2080</f>
        <v>33.09375</v>
      </c>
      <c r="O30" s="16">
        <f t="shared" ref="O30:O55" si="8">A30-N30</f>
        <v>2.8662500000000009</v>
      </c>
      <c r="P30" s="17"/>
      <c r="Q30" s="13"/>
    </row>
    <row r="31" spans="1:17" x14ac:dyDescent="0.25">
      <c r="A31" s="12">
        <v>36.89</v>
      </c>
      <c r="B31" s="12">
        <f t="shared" si="0"/>
        <v>76731.199999999997</v>
      </c>
      <c r="C31" s="18" t="s">
        <v>36</v>
      </c>
      <c r="D31" s="12">
        <v>0</v>
      </c>
      <c r="E31" s="12">
        <v>56016</v>
      </c>
      <c r="F31" s="12">
        <v>83452</v>
      </c>
      <c r="G31" s="12">
        <v>86823</v>
      </c>
      <c r="H31" s="12">
        <v>0</v>
      </c>
      <c r="I31" s="12">
        <v>73826</v>
      </c>
      <c r="J31" s="14">
        <f t="shared" si="5"/>
        <v>-8.0534918276374476E-2</v>
      </c>
      <c r="K31" s="14">
        <f t="shared" si="6"/>
        <v>3.935198981388667E-2</v>
      </c>
      <c r="L31" s="15">
        <v>5</v>
      </c>
      <c r="M31" s="15"/>
      <c r="N31" s="16">
        <f t="shared" si="7"/>
        <v>35.493269230769229</v>
      </c>
      <c r="O31" s="16">
        <f t="shared" si="8"/>
        <v>1.3967307692307713</v>
      </c>
      <c r="P31" s="17"/>
      <c r="Q31" s="13"/>
    </row>
    <row r="32" spans="1:17" x14ac:dyDescent="0.25">
      <c r="A32" s="12">
        <v>39.36</v>
      </c>
      <c r="B32" s="12">
        <f t="shared" si="0"/>
        <v>81868.800000000003</v>
      </c>
      <c r="C32" s="13" t="s">
        <v>25</v>
      </c>
      <c r="D32" s="12">
        <v>79632</v>
      </c>
      <c r="E32" s="12">
        <v>84247</v>
      </c>
      <c r="F32" s="12">
        <v>88566</v>
      </c>
      <c r="G32" s="12">
        <v>89835</v>
      </c>
      <c r="H32" s="12">
        <v>92248</v>
      </c>
      <c r="I32" s="12">
        <v>87211</v>
      </c>
      <c r="J32" s="14">
        <f t="shared" si="5"/>
        <v>-7.561818304992883E-2</v>
      </c>
      <c r="K32" s="14">
        <f t="shared" si="6"/>
        <v>-6.1256034215867228E-2</v>
      </c>
      <c r="L32" s="15">
        <v>16</v>
      </c>
      <c r="M32" s="15"/>
      <c r="N32" s="16">
        <f t="shared" si="7"/>
        <v>41.928365384615383</v>
      </c>
      <c r="O32" s="16">
        <f t="shared" si="8"/>
        <v>-2.5683653846153831</v>
      </c>
      <c r="P32" s="17"/>
    </row>
    <row r="33" spans="1:18" x14ac:dyDescent="0.25">
      <c r="A33" s="12">
        <v>36.68</v>
      </c>
      <c r="B33" s="12">
        <f t="shared" si="0"/>
        <v>76294.399999999994</v>
      </c>
      <c r="C33" s="13" t="s">
        <v>37</v>
      </c>
      <c r="D33" s="12">
        <v>64074</v>
      </c>
      <c r="E33" s="12">
        <v>74593</v>
      </c>
      <c r="F33" s="12">
        <v>80100</v>
      </c>
      <c r="G33" s="12">
        <v>84510</v>
      </c>
      <c r="H33" s="12">
        <v>86258</v>
      </c>
      <c r="I33" s="12">
        <v>78250</v>
      </c>
      <c r="J33" s="14">
        <f t="shared" si="5"/>
        <v>-4.7510611735330908E-2</v>
      </c>
      <c r="K33" s="14">
        <f t="shared" si="6"/>
        <v>-2.49916932907349E-2</v>
      </c>
      <c r="L33" s="15">
        <v>16</v>
      </c>
      <c r="M33" s="15"/>
      <c r="N33" s="16">
        <f t="shared" si="7"/>
        <v>37.620192307692307</v>
      </c>
      <c r="O33" s="16">
        <f t="shared" si="8"/>
        <v>-0.94019230769230688</v>
      </c>
      <c r="P33" s="17"/>
    </row>
    <row r="34" spans="1:18" x14ac:dyDescent="0.25">
      <c r="A34" s="12">
        <v>38.130000000000003</v>
      </c>
      <c r="B34" s="12">
        <f t="shared" si="0"/>
        <v>79310.400000000009</v>
      </c>
      <c r="C34" s="13" t="s">
        <v>25</v>
      </c>
      <c r="D34" s="12">
        <v>79632</v>
      </c>
      <c r="E34" s="12">
        <v>84247</v>
      </c>
      <c r="F34" s="12">
        <v>88566</v>
      </c>
      <c r="G34" s="12">
        <v>89835</v>
      </c>
      <c r="H34" s="12">
        <v>92248</v>
      </c>
      <c r="I34" s="12">
        <v>87211</v>
      </c>
      <c r="J34" s="14">
        <f t="shared" si="5"/>
        <v>-0.1045051148296185</v>
      </c>
      <c r="K34" s="14">
        <f t="shared" si="6"/>
        <v>-9.0591783146621307E-2</v>
      </c>
      <c r="L34" s="15">
        <v>16</v>
      </c>
      <c r="M34" s="15"/>
      <c r="N34" s="16">
        <f t="shared" si="7"/>
        <v>41.928365384615383</v>
      </c>
      <c r="O34" s="16">
        <f t="shared" si="8"/>
        <v>-3.79836538461538</v>
      </c>
      <c r="P34" s="17"/>
    </row>
    <row r="35" spans="1:18" x14ac:dyDescent="0.25">
      <c r="A35" s="12">
        <v>36.89</v>
      </c>
      <c r="B35" s="12">
        <f t="shared" si="0"/>
        <v>76731.199999999997</v>
      </c>
      <c r="C35" s="13" t="s">
        <v>38</v>
      </c>
      <c r="D35" s="12">
        <v>0</v>
      </c>
      <c r="E35" s="12">
        <v>70001</v>
      </c>
      <c r="F35" s="12">
        <v>76731</v>
      </c>
      <c r="G35" s="12">
        <v>80552</v>
      </c>
      <c r="H35" s="12">
        <v>0</v>
      </c>
      <c r="I35" s="12">
        <v>75567</v>
      </c>
      <c r="J35" s="14">
        <f t="shared" si="5"/>
        <v>2.6065084515657246E-6</v>
      </c>
      <c r="K35" s="14">
        <f t="shared" si="6"/>
        <v>1.5406195826220402E-2</v>
      </c>
      <c r="L35" s="15">
        <v>5</v>
      </c>
      <c r="M35" s="15"/>
      <c r="N35" s="16">
        <f t="shared" si="7"/>
        <v>36.330288461538458</v>
      </c>
      <c r="O35" s="16">
        <f t="shared" si="8"/>
        <v>0.55971153846154209</v>
      </c>
      <c r="P35" s="17"/>
    </row>
    <row r="36" spans="1:18" x14ac:dyDescent="0.25">
      <c r="A36" s="12">
        <v>35.96</v>
      </c>
      <c r="B36" s="12">
        <f t="shared" si="0"/>
        <v>74796.800000000003</v>
      </c>
      <c r="C36" s="13" t="s">
        <v>35</v>
      </c>
      <c r="D36" s="12">
        <v>0</v>
      </c>
      <c r="E36" s="12">
        <v>56627</v>
      </c>
      <c r="F36" s="12">
        <v>72416</v>
      </c>
      <c r="G36" s="12">
        <v>80787</v>
      </c>
      <c r="H36" s="12">
        <v>0</v>
      </c>
      <c r="I36" s="12">
        <v>68835</v>
      </c>
      <c r="J36" s="14">
        <f t="shared" si="5"/>
        <v>3.2876712328767162E-2</v>
      </c>
      <c r="K36" s="14">
        <f t="shared" si="6"/>
        <v>8.6610009442870672E-2</v>
      </c>
      <c r="L36" s="15">
        <v>6</v>
      </c>
      <c r="M36" s="15"/>
      <c r="N36" s="16">
        <f t="shared" si="7"/>
        <v>33.09375</v>
      </c>
      <c r="O36" s="16">
        <f t="shared" si="8"/>
        <v>2.8662500000000009</v>
      </c>
      <c r="P36" s="17"/>
      <c r="Q36" s="13"/>
    </row>
    <row r="37" spans="1:18" x14ac:dyDescent="0.25">
      <c r="A37" s="12">
        <v>24.29</v>
      </c>
      <c r="B37" s="12">
        <f t="shared" si="0"/>
        <v>50523.199999999997</v>
      </c>
      <c r="C37" s="18" t="s">
        <v>39</v>
      </c>
      <c r="D37" s="12">
        <v>46828</v>
      </c>
      <c r="E37" s="12">
        <v>50502</v>
      </c>
      <c r="F37" s="12">
        <v>54475</v>
      </c>
      <c r="G37" s="12">
        <v>63460</v>
      </c>
      <c r="H37" s="12">
        <v>80079</v>
      </c>
      <c r="I37" s="12">
        <v>58064</v>
      </c>
      <c r="J37" s="14">
        <f t="shared" si="5"/>
        <v>-7.254336851766871E-2</v>
      </c>
      <c r="K37" s="14">
        <f t="shared" si="6"/>
        <v>-0.12987048773766882</v>
      </c>
      <c r="L37" s="15">
        <v>20</v>
      </c>
      <c r="M37" s="15"/>
      <c r="N37" s="16">
        <f t="shared" si="7"/>
        <v>27.915384615384614</v>
      </c>
      <c r="O37" s="16">
        <f t="shared" si="8"/>
        <v>-3.6253846153846148</v>
      </c>
      <c r="P37" s="17"/>
    </row>
    <row r="38" spans="1:18" x14ac:dyDescent="0.25">
      <c r="A38" s="12">
        <v>24.98</v>
      </c>
      <c r="B38" s="12">
        <f t="shared" si="0"/>
        <v>51958.400000000001</v>
      </c>
      <c r="C38" s="18" t="s">
        <v>39</v>
      </c>
      <c r="D38" s="12">
        <v>46828</v>
      </c>
      <c r="E38" s="12">
        <v>50502</v>
      </c>
      <c r="F38" s="12">
        <v>54475</v>
      </c>
      <c r="G38" s="12">
        <v>63460</v>
      </c>
      <c r="H38" s="12">
        <v>80079</v>
      </c>
      <c r="I38" s="12">
        <v>58064</v>
      </c>
      <c r="J38" s="14">
        <f t="shared" si="5"/>
        <v>-4.619733822854518E-2</v>
      </c>
      <c r="K38" s="14">
        <f t="shared" si="6"/>
        <v>-0.1051529346927528</v>
      </c>
      <c r="L38" s="15">
        <v>20</v>
      </c>
      <c r="M38" s="15"/>
      <c r="N38" s="16">
        <f t="shared" si="7"/>
        <v>27.915384615384614</v>
      </c>
      <c r="O38" s="16">
        <f t="shared" si="8"/>
        <v>-2.9353846153846135</v>
      </c>
      <c r="P38" s="17"/>
    </row>
    <row r="39" spans="1:18" x14ac:dyDescent="0.25">
      <c r="A39" s="20">
        <v>24.93</v>
      </c>
      <c r="B39" s="12">
        <f t="shared" si="0"/>
        <v>51854.400000000001</v>
      </c>
      <c r="C39" s="13" t="s">
        <v>40</v>
      </c>
      <c r="D39" s="12">
        <v>39863</v>
      </c>
      <c r="E39" s="12">
        <v>47434</v>
      </c>
      <c r="F39" s="12">
        <v>56709</v>
      </c>
      <c r="G39" s="12">
        <v>63741</v>
      </c>
      <c r="H39" s="12">
        <v>74235</v>
      </c>
      <c r="I39" s="12">
        <v>56140</v>
      </c>
      <c r="J39" s="14">
        <f t="shared" si="5"/>
        <v>-8.5605459450880786E-2</v>
      </c>
      <c r="K39" s="14">
        <f t="shared" si="6"/>
        <v>-7.6337727110794423E-2</v>
      </c>
      <c r="L39" s="15">
        <v>13</v>
      </c>
      <c r="M39" s="15"/>
      <c r="N39" s="16">
        <f t="shared" si="7"/>
        <v>26.990384615384617</v>
      </c>
      <c r="O39" s="16">
        <f t="shared" si="8"/>
        <v>-2.060384615384617</v>
      </c>
      <c r="P39" s="17"/>
    </row>
    <row r="40" spans="1:18" x14ac:dyDescent="0.25">
      <c r="A40" s="12">
        <v>24.29</v>
      </c>
      <c r="B40" s="12">
        <f t="shared" si="0"/>
        <v>50523.199999999997</v>
      </c>
      <c r="C40" s="18" t="s">
        <v>41</v>
      </c>
      <c r="D40" s="12">
        <v>0</v>
      </c>
      <c r="E40" s="12">
        <v>55131</v>
      </c>
      <c r="F40" s="12">
        <v>59842</v>
      </c>
      <c r="G40" s="12">
        <v>65780</v>
      </c>
      <c r="H40" s="12">
        <v>0</v>
      </c>
      <c r="I40" s="12">
        <v>59847</v>
      </c>
      <c r="J40" s="14">
        <f t="shared" si="5"/>
        <v>-0.1557234049664116</v>
      </c>
      <c r="K40" s="14">
        <f t="shared" si="6"/>
        <v>-0.15579394121676948</v>
      </c>
      <c r="L40" s="15">
        <v>8</v>
      </c>
      <c r="M40" s="15"/>
      <c r="N40" s="16">
        <f t="shared" si="7"/>
        <v>28.772596153846155</v>
      </c>
      <c r="O40" s="16">
        <f t="shared" si="8"/>
        <v>-4.4825961538461563</v>
      </c>
      <c r="P40" s="17"/>
    </row>
    <row r="41" spans="1:18" x14ac:dyDescent="0.25">
      <c r="A41" s="12">
        <v>36.68</v>
      </c>
      <c r="B41" s="12">
        <f t="shared" si="0"/>
        <v>76294.399999999994</v>
      </c>
      <c r="C41" s="13" t="s">
        <v>37</v>
      </c>
      <c r="D41" s="12">
        <v>64074</v>
      </c>
      <c r="E41" s="12">
        <v>74593</v>
      </c>
      <c r="F41" s="12">
        <v>80100</v>
      </c>
      <c r="G41" s="12">
        <v>84510</v>
      </c>
      <c r="H41" s="12">
        <v>86258</v>
      </c>
      <c r="I41" s="12">
        <v>78250</v>
      </c>
      <c r="J41" s="14">
        <f t="shared" si="5"/>
        <v>-4.7510611735330908E-2</v>
      </c>
      <c r="K41" s="14">
        <f t="shared" si="6"/>
        <v>-2.49916932907349E-2</v>
      </c>
      <c r="L41" s="15">
        <v>16</v>
      </c>
      <c r="M41" s="15"/>
      <c r="N41" s="16">
        <f t="shared" si="7"/>
        <v>37.620192307692307</v>
      </c>
      <c r="O41" s="16">
        <f t="shared" si="8"/>
        <v>-0.94019230769230688</v>
      </c>
      <c r="P41" s="17"/>
    </row>
    <row r="42" spans="1:18" x14ac:dyDescent="0.25">
      <c r="A42" s="12">
        <v>30.69</v>
      </c>
      <c r="B42" s="12">
        <f t="shared" si="0"/>
        <v>63835.200000000004</v>
      </c>
      <c r="C42" s="13" t="s">
        <v>42</v>
      </c>
      <c r="D42" s="12">
        <v>53102</v>
      </c>
      <c r="E42" s="12">
        <v>68234</v>
      </c>
      <c r="F42" s="12">
        <v>77480</v>
      </c>
      <c r="G42" s="12">
        <v>87133</v>
      </c>
      <c r="H42" s="12">
        <v>87684</v>
      </c>
      <c r="I42" s="12">
        <v>75426</v>
      </c>
      <c r="J42" s="14">
        <f t="shared" si="5"/>
        <v>-0.17610738255033551</v>
      </c>
      <c r="K42" s="14">
        <f t="shared" si="6"/>
        <v>-0.1536711478800413</v>
      </c>
      <c r="L42" s="15">
        <v>9</v>
      </c>
      <c r="M42" s="15"/>
      <c r="N42" s="16">
        <f t="shared" si="7"/>
        <v>36.262500000000003</v>
      </c>
      <c r="O42" s="16">
        <f t="shared" si="8"/>
        <v>-5.5725000000000016</v>
      </c>
      <c r="P42" s="17"/>
    </row>
    <row r="43" spans="1:18" x14ac:dyDescent="0.25">
      <c r="A43" s="12">
        <v>27.75</v>
      </c>
      <c r="B43" s="12">
        <f t="shared" si="0"/>
        <v>57720</v>
      </c>
      <c r="C43" s="13" t="s">
        <v>43</v>
      </c>
      <c r="D43" s="12">
        <v>0</v>
      </c>
      <c r="E43" s="12">
        <v>56407</v>
      </c>
      <c r="F43" s="12">
        <v>65146</v>
      </c>
      <c r="G43" s="12">
        <v>86819</v>
      </c>
      <c r="H43" s="12">
        <v>0</v>
      </c>
      <c r="I43" s="12">
        <v>70320</v>
      </c>
      <c r="J43" s="14">
        <f t="shared" si="5"/>
        <v>-0.11399011451201915</v>
      </c>
      <c r="K43" s="14">
        <f t="shared" si="6"/>
        <v>-0.17918088737201365</v>
      </c>
      <c r="L43" s="15">
        <v>5</v>
      </c>
      <c r="M43" s="15"/>
      <c r="N43" s="16">
        <f t="shared" si="7"/>
        <v>33.807692307692307</v>
      </c>
      <c r="O43" s="16">
        <f t="shared" si="8"/>
        <v>-6.0576923076923066</v>
      </c>
      <c r="P43" s="17"/>
      <c r="Q43" s="13"/>
    </row>
    <row r="44" spans="1:18" x14ac:dyDescent="0.25">
      <c r="A44" s="12">
        <v>22.21</v>
      </c>
      <c r="B44" s="12">
        <f t="shared" si="0"/>
        <v>46196.800000000003</v>
      </c>
      <c r="C44" s="18" t="s">
        <v>32</v>
      </c>
      <c r="D44" s="12">
        <v>38199</v>
      </c>
      <c r="E44" s="12">
        <v>38746</v>
      </c>
      <c r="F44" s="12">
        <v>44949</v>
      </c>
      <c r="G44" s="12">
        <v>49345</v>
      </c>
      <c r="H44" s="12">
        <v>52260</v>
      </c>
      <c r="I44" s="12">
        <v>44862</v>
      </c>
      <c r="J44" s="14">
        <f t="shared" si="5"/>
        <v>2.7760350619591156E-2</v>
      </c>
      <c r="K44" s="14">
        <f t="shared" si="6"/>
        <v>2.9753466185190203E-2</v>
      </c>
      <c r="L44" s="15">
        <v>12</v>
      </c>
      <c r="M44" s="15"/>
      <c r="N44" s="16">
        <f t="shared" si="7"/>
        <v>21.568269230769232</v>
      </c>
      <c r="O44" s="16">
        <f t="shared" si="8"/>
        <v>0.64173076923076877</v>
      </c>
      <c r="P44" s="17"/>
      <c r="Q44" s="13"/>
    </row>
    <row r="45" spans="1:18" x14ac:dyDescent="0.25">
      <c r="A45" s="12">
        <v>27.75</v>
      </c>
      <c r="B45" s="12">
        <f t="shared" si="0"/>
        <v>57720</v>
      </c>
      <c r="C45" s="13" t="s">
        <v>44</v>
      </c>
      <c r="D45" s="12">
        <v>41558</v>
      </c>
      <c r="E45" s="12">
        <v>50431</v>
      </c>
      <c r="F45" s="12">
        <v>55848</v>
      </c>
      <c r="G45" s="12">
        <v>63803</v>
      </c>
      <c r="H45" s="12">
        <v>68297</v>
      </c>
      <c r="I45" s="12">
        <v>56479</v>
      </c>
      <c r="J45" s="14">
        <f t="shared" si="5"/>
        <v>3.3519553072625698E-2</v>
      </c>
      <c r="K45" s="14">
        <f t="shared" si="6"/>
        <v>2.1972768639671382E-2</v>
      </c>
      <c r="L45" s="15">
        <v>11</v>
      </c>
      <c r="M45" s="15"/>
      <c r="N45" s="16">
        <f t="shared" si="7"/>
        <v>27.153365384615384</v>
      </c>
      <c r="O45" s="16">
        <f t="shared" si="8"/>
        <v>0.59663461538461604</v>
      </c>
      <c r="P45" s="17"/>
      <c r="Q45" s="13"/>
    </row>
    <row r="46" spans="1:18" x14ac:dyDescent="0.25">
      <c r="A46" s="12">
        <v>115.63</v>
      </c>
      <c r="B46" s="12">
        <f t="shared" si="0"/>
        <v>240510.4</v>
      </c>
      <c r="C46" s="13" t="s">
        <v>45</v>
      </c>
      <c r="D46" s="12">
        <v>161286</v>
      </c>
      <c r="E46" s="12">
        <v>213904</v>
      </c>
      <c r="F46" s="12">
        <v>255008</v>
      </c>
      <c r="G46" s="12">
        <v>303600</v>
      </c>
      <c r="H46" s="12">
        <v>345713</v>
      </c>
      <c r="I46" s="12">
        <v>254971</v>
      </c>
      <c r="J46" s="14">
        <f t="shared" si="5"/>
        <v>-5.6851549755301815E-2</v>
      </c>
      <c r="K46" s="14">
        <f t="shared" si="6"/>
        <v>-5.6714685199493298E-2</v>
      </c>
      <c r="L46" s="15">
        <v>16</v>
      </c>
      <c r="M46" s="15"/>
      <c r="N46" s="16">
        <f t="shared" si="7"/>
        <v>122.58221153846154</v>
      </c>
      <c r="O46" s="16">
        <f t="shared" si="8"/>
        <v>-6.9522115384615404</v>
      </c>
      <c r="P46" s="17"/>
    </row>
    <row r="47" spans="1:18" x14ac:dyDescent="0.25">
      <c r="A47" s="12">
        <v>54.18</v>
      </c>
      <c r="B47" s="12">
        <f t="shared" si="0"/>
        <v>112694.39999999999</v>
      </c>
      <c r="C47" s="18" t="s">
        <v>46</v>
      </c>
      <c r="D47" s="12">
        <v>0</v>
      </c>
      <c r="E47" s="12">
        <v>87888</v>
      </c>
      <c r="F47" s="12">
        <v>110463</v>
      </c>
      <c r="G47" s="12">
        <v>114260</v>
      </c>
      <c r="H47" s="12">
        <v>0</v>
      </c>
      <c r="I47" s="12">
        <v>104203</v>
      </c>
      <c r="J47" s="14">
        <f t="shared" si="5"/>
        <v>2.0200429102957499E-2</v>
      </c>
      <c r="K47" s="14">
        <f t="shared" si="6"/>
        <v>8.1489016630999056E-2</v>
      </c>
      <c r="L47" s="15">
        <v>6</v>
      </c>
      <c r="M47" s="15"/>
      <c r="N47" s="16">
        <f t="shared" si="7"/>
        <v>50.097596153846155</v>
      </c>
      <c r="O47" s="16">
        <f t="shared" si="8"/>
        <v>4.082403846153845</v>
      </c>
      <c r="P47" s="17"/>
      <c r="Q47" s="13"/>
    </row>
    <row r="48" spans="1:18" x14ac:dyDescent="0.25">
      <c r="A48" s="12">
        <v>34.409999999999997</v>
      </c>
      <c r="B48" s="12">
        <f t="shared" si="0"/>
        <v>71572.799999999988</v>
      </c>
      <c r="C48" s="13" t="s">
        <v>37</v>
      </c>
      <c r="D48" s="12">
        <v>64074</v>
      </c>
      <c r="E48" s="12">
        <v>74593</v>
      </c>
      <c r="F48" s="12">
        <v>80100</v>
      </c>
      <c r="G48" s="12">
        <v>84510</v>
      </c>
      <c r="H48" s="12">
        <v>86258</v>
      </c>
      <c r="I48" s="12">
        <v>78250</v>
      </c>
      <c r="J48" s="14">
        <f t="shared" si="5"/>
        <v>-0.10645692883895146</v>
      </c>
      <c r="K48" s="14">
        <f t="shared" si="6"/>
        <v>-8.5331629392971398E-2</v>
      </c>
      <c r="L48" s="15">
        <v>8</v>
      </c>
      <c r="M48" s="15"/>
      <c r="N48" s="16">
        <f t="shared" si="7"/>
        <v>37.620192307692307</v>
      </c>
      <c r="O48" s="16">
        <f t="shared" si="8"/>
        <v>-3.21019230769231</v>
      </c>
      <c r="P48" s="17"/>
      <c r="R48" s="13"/>
    </row>
    <row r="49" spans="1:17" x14ac:dyDescent="0.25">
      <c r="A49" s="12">
        <v>26.69</v>
      </c>
      <c r="B49" s="12">
        <f t="shared" si="0"/>
        <v>55515.200000000004</v>
      </c>
      <c r="C49" s="13" t="s">
        <v>47</v>
      </c>
      <c r="D49" s="12">
        <v>46384</v>
      </c>
      <c r="E49" s="12">
        <v>55993</v>
      </c>
      <c r="F49" s="12">
        <v>60684</v>
      </c>
      <c r="G49" s="12">
        <v>65871</v>
      </c>
      <c r="H49" s="12">
        <v>74506</v>
      </c>
      <c r="I49" s="12">
        <v>60927</v>
      </c>
      <c r="J49" s="14">
        <f t="shared" si="5"/>
        <v>-8.5175664095972506E-2</v>
      </c>
      <c r="K49" s="14">
        <f t="shared" si="6"/>
        <v>-8.8824330756478997E-2</v>
      </c>
      <c r="L49" s="15">
        <v>6</v>
      </c>
      <c r="M49" s="15"/>
      <c r="N49" s="16">
        <f t="shared" si="7"/>
        <v>29.291826923076922</v>
      </c>
      <c r="O49" s="16">
        <f t="shared" si="8"/>
        <v>-2.6018269230769207</v>
      </c>
      <c r="P49" s="17"/>
      <c r="Q49" s="19"/>
    </row>
    <row r="50" spans="1:17" x14ac:dyDescent="0.25">
      <c r="A50" s="12">
        <v>34.409999999999997</v>
      </c>
      <c r="B50" s="12">
        <f t="shared" si="0"/>
        <v>71572.799999999988</v>
      </c>
      <c r="C50" s="13" t="s">
        <v>37</v>
      </c>
      <c r="D50" s="12">
        <v>64074</v>
      </c>
      <c r="E50" s="12">
        <v>74593</v>
      </c>
      <c r="F50" s="12">
        <v>80100</v>
      </c>
      <c r="G50" s="12">
        <v>84510</v>
      </c>
      <c r="H50" s="12">
        <v>86258</v>
      </c>
      <c r="I50" s="12">
        <v>78250</v>
      </c>
      <c r="J50" s="14">
        <f t="shared" si="5"/>
        <v>-0.10645692883895146</v>
      </c>
      <c r="K50" s="14">
        <f t="shared" si="6"/>
        <v>-8.5331629392971398E-2</v>
      </c>
      <c r="L50" s="15">
        <v>16</v>
      </c>
      <c r="M50" s="15"/>
      <c r="N50" s="16">
        <f t="shared" si="7"/>
        <v>37.620192307692307</v>
      </c>
      <c r="O50" s="16">
        <f t="shared" si="8"/>
        <v>-3.21019230769231</v>
      </c>
      <c r="P50" s="17"/>
    </row>
    <row r="51" spans="1:17" x14ac:dyDescent="0.25">
      <c r="A51" s="12">
        <v>28.64</v>
      </c>
      <c r="B51" s="12">
        <f t="shared" si="0"/>
        <v>59571.200000000004</v>
      </c>
      <c r="C51" s="13" t="s">
        <v>24</v>
      </c>
      <c r="D51" s="12">
        <v>51184</v>
      </c>
      <c r="E51" s="12">
        <v>59956</v>
      </c>
      <c r="F51" s="12">
        <v>70376</v>
      </c>
      <c r="G51" s="12">
        <v>73663</v>
      </c>
      <c r="H51" s="12">
        <v>78416</v>
      </c>
      <c r="I51" s="12">
        <v>67282</v>
      </c>
      <c r="J51" s="14">
        <f t="shared" si="5"/>
        <v>-0.15352961236785262</v>
      </c>
      <c r="K51" s="14">
        <f t="shared" si="6"/>
        <v>-0.11460420320442311</v>
      </c>
      <c r="L51" s="15">
        <v>12</v>
      </c>
      <c r="M51" s="15"/>
      <c r="N51" s="16">
        <f t="shared" si="7"/>
        <v>32.347115384615385</v>
      </c>
      <c r="O51" s="16">
        <f t="shared" si="8"/>
        <v>-3.7071153846153848</v>
      </c>
      <c r="P51" s="17"/>
    </row>
    <row r="52" spans="1:17" x14ac:dyDescent="0.25">
      <c r="A52" s="12">
        <v>30.69</v>
      </c>
      <c r="B52" s="12">
        <f t="shared" si="0"/>
        <v>63835.200000000004</v>
      </c>
      <c r="C52" s="13" t="s">
        <v>37</v>
      </c>
      <c r="D52" s="12">
        <v>64074</v>
      </c>
      <c r="E52" s="12">
        <v>74593</v>
      </c>
      <c r="F52" s="12">
        <v>80100</v>
      </c>
      <c r="G52" s="12">
        <v>84510</v>
      </c>
      <c r="H52" s="12">
        <v>86258</v>
      </c>
      <c r="I52" s="12">
        <v>78250</v>
      </c>
      <c r="J52" s="14">
        <f t="shared" si="5"/>
        <v>-0.20305617977528084</v>
      </c>
      <c r="K52" s="14">
        <f t="shared" si="6"/>
        <v>-0.18421469648562294</v>
      </c>
      <c r="L52" s="15">
        <v>8</v>
      </c>
      <c r="M52" s="15"/>
      <c r="N52" s="16">
        <f t="shared" si="7"/>
        <v>37.620192307692307</v>
      </c>
      <c r="O52" s="16">
        <f t="shared" si="8"/>
        <v>-6.9301923076923053</v>
      </c>
      <c r="P52" s="17"/>
      <c r="Q52" s="19"/>
    </row>
    <row r="53" spans="1:17" x14ac:dyDescent="0.25">
      <c r="A53" s="12">
        <v>26.69</v>
      </c>
      <c r="B53" s="12">
        <f t="shared" si="0"/>
        <v>55515.200000000004</v>
      </c>
      <c r="C53" s="13" t="s">
        <v>47</v>
      </c>
      <c r="D53" s="12">
        <v>46384</v>
      </c>
      <c r="E53" s="12">
        <v>55993</v>
      </c>
      <c r="F53" s="12">
        <v>60684</v>
      </c>
      <c r="G53" s="12">
        <v>65871</v>
      </c>
      <c r="H53" s="12">
        <v>74506</v>
      </c>
      <c r="I53" s="12">
        <v>60927</v>
      </c>
      <c r="J53" s="14">
        <f t="shared" si="5"/>
        <v>-8.5175664095972506E-2</v>
      </c>
      <c r="K53" s="14">
        <f t="shared" si="6"/>
        <v>-8.8824330756478997E-2</v>
      </c>
      <c r="L53" s="15">
        <v>6</v>
      </c>
      <c r="M53" s="15"/>
      <c r="N53" s="16">
        <f t="shared" si="7"/>
        <v>29.291826923076922</v>
      </c>
      <c r="O53" s="16">
        <f t="shared" si="8"/>
        <v>-2.6018269230769207</v>
      </c>
      <c r="P53" s="17"/>
      <c r="Q53" s="19"/>
    </row>
    <row r="54" spans="1:17" x14ac:dyDescent="0.25">
      <c r="A54" s="12">
        <v>19.600000000000001</v>
      </c>
      <c r="B54" s="12">
        <f t="shared" si="0"/>
        <v>40768</v>
      </c>
      <c r="C54" s="18" t="s">
        <v>32</v>
      </c>
      <c r="D54" s="12">
        <v>38199</v>
      </c>
      <c r="E54" s="12">
        <v>38746</v>
      </c>
      <c r="F54" s="12">
        <v>44949</v>
      </c>
      <c r="G54" s="12">
        <v>49345</v>
      </c>
      <c r="H54" s="12">
        <v>52260</v>
      </c>
      <c r="I54" s="12">
        <v>44862</v>
      </c>
      <c r="J54" s="14">
        <f t="shared" si="5"/>
        <v>-9.3016529844935372E-2</v>
      </c>
      <c r="K54" s="14">
        <f t="shared" si="6"/>
        <v>-9.1257634523650308E-2</v>
      </c>
      <c r="L54" s="15">
        <v>12</v>
      </c>
      <c r="M54" s="15"/>
      <c r="N54" s="16">
        <f t="shared" si="7"/>
        <v>21.568269230769232</v>
      </c>
      <c r="O54" s="16">
        <f t="shared" si="8"/>
        <v>-1.9682692307692307</v>
      </c>
      <c r="P54" s="17"/>
      <c r="Q54" s="13"/>
    </row>
    <row r="55" spans="1:17" x14ac:dyDescent="0.25">
      <c r="A55" s="12">
        <v>30.69</v>
      </c>
      <c r="B55" s="12">
        <f t="shared" si="0"/>
        <v>63835.200000000004</v>
      </c>
      <c r="C55" s="13" t="s">
        <v>47</v>
      </c>
      <c r="D55" s="12">
        <v>46384</v>
      </c>
      <c r="E55" s="12">
        <v>55993</v>
      </c>
      <c r="F55" s="12">
        <v>60684</v>
      </c>
      <c r="G55" s="12">
        <v>65871</v>
      </c>
      <c r="H55" s="12">
        <v>74506</v>
      </c>
      <c r="I55" s="12">
        <v>60927</v>
      </c>
      <c r="J55" s="14">
        <f t="shared" si="5"/>
        <v>5.192802056555277E-2</v>
      </c>
      <c r="K55" s="14">
        <f t="shared" si="6"/>
        <v>4.7732532374809268E-2</v>
      </c>
      <c r="L55" s="15">
        <v>6</v>
      </c>
      <c r="M55" s="15"/>
      <c r="N55" s="16">
        <f t="shared" si="7"/>
        <v>29.291826923076922</v>
      </c>
      <c r="O55" s="16">
        <f t="shared" si="8"/>
        <v>1.3981730769230793</v>
      </c>
      <c r="P55" s="17"/>
      <c r="Q55" s="19"/>
    </row>
    <row r="56" spans="1:17" x14ac:dyDescent="0.25">
      <c r="A56" s="12">
        <v>21</v>
      </c>
      <c r="B56" s="12">
        <f t="shared" si="0"/>
        <v>43680</v>
      </c>
      <c r="C56" s="13" t="s">
        <v>48</v>
      </c>
      <c r="D56" s="12"/>
      <c r="E56" s="12"/>
      <c r="F56" s="12"/>
      <c r="G56" s="12"/>
      <c r="H56" s="12"/>
      <c r="I56" s="12"/>
      <c r="J56" s="2"/>
      <c r="K56" s="2"/>
      <c r="L56" s="15"/>
      <c r="M56" s="15"/>
      <c r="N56" s="16"/>
      <c r="O56" s="16"/>
      <c r="P56" s="17"/>
    </row>
    <row r="57" spans="1:17" x14ac:dyDescent="0.25">
      <c r="A57" s="12">
        <v>31.51</v>
      </c>
      <c r="B57" s="12">
        <f t="shared" si="0"/>
        <v>65540.800000000003</v>
      </c>
      <c r="C57" s="13" t="s">
        <v>49</v>
      </c>
      <c r="D57" s="12">
        <v>66248</v>
      </c>
      <c r="E57" s="12">
        <v>74508</v>
      </c>
      <c r="F57" s="12">
        <v>79435</v>
      </c>
      <c r="G57" s="12">
        <v>90400</v>
      </c>
      <c r="H57" s="12">
        <v>100651</v>
      </c>
      <c r="I57" s="12">
        <v>81642</v>
      </c>
      <c r="J57" s="14">
        <f t="shared" ref="J57:J62" si="9">+(B57-F57)/F57</f>
        <v>-0.17491282180399065</v>
      </c>
      <c r="K57" s="14">
        <f t="shared" ref="K57:K62" si="10">+(B57-I57)/I57</f>
        <v>-0.1972171186399157</v>
      </c>
      <c r="L57" s="15">
        <v>9</v>
      </c>
      <c r="M57" s="15"/>
      <c r="N57" s="16">
        <f t="shared" ref="N57:N62" si="11">I57/2080</f>
        <v>39.250961538461539</v>
      </c>
      <c r="O57" s="16">
        <f t="shared" ref="O57:O62" si="12">A57-N57</f>
        <v>-7.7409615384615371</v>
      </c>
      <c r="P57" s="17"/>
    </row>
    <row r="58" spans="1:17" x14ac:dyDescent="0.25">
      <c r="A58" s="12">
        <v>22.21</v>
      </c>
      <c r="B58" s="12">
        <f t="shared" si="0"/>
        <v>46196.800000000003</v>
      </c>
      <c r="C58" s="13" t="s">
        <v>50</v>
      </c>
      <c r="D58" s="12">
        <v>36712</v>
      </c>
      <c r="E58" s="12">
        <v>42712</v>
      </c>
      <c r="F58" s="12">
        <v>47923</v>
      </c>
      <c r="G58" s="12">
        <v>64729</v>
      </c>
      <c r="H58" s="12">
        <v>68099</v>
      </c>
      <c r="I58" s="12">
        <v>51420</v>
      </c>
      <c r="J58" s="14">
        <f t="shared" si="9"/>
        <v>-3.6020282536569019E-2</v>
      </c>
      <c r="K58" s="14">
        <f t="shared" si="10"/>
        <v>-0.10157915208090232</v>
      </c>
      <c r="L58" s="15">
        <v>9</v>
      </c>
      <c r="M58" s="15"/>
      <c r="N58" s="16">
        <f t="shared" si="11"/>
        <v>24.721153846153847</v>
      </c>
      <c r="O58" s="16">
        <f t="shared" si="12"/>
        <v>-2.5111538461538458</v>
      </c>
      <c r="P58" s="17"/>
    </row>
    <row r="59" spans="1:17" x14ac:dyDescent="0.25">
      <c r="A59" s="12">
        <v>24.93</v>
      </c>
      <c r="B59" s="12">
        <f t="shared" si="0"/>
        <v>51854.400000000001</v>
      </c>
      <c r="C59" s="13" t="s">
        <v>51</v>
      </c>
      <c r="D59" s="12">
        <v>44741</v>
      </c>
      <c r="E59" s="12">
        <v>48443</v>
      </c>
      <c r="F59" s="12">
        <v>57720</v>
      </c>
      <c r="G59" s="12">
        <v>71594</v>
      </c>
      <c r="H59" s="12">
        <v>78790</v>
      </c>
      <c r="I59" s="12">
        <v>60170</v>
      </c>
      <c r="J59" s="14">
        <f t="shared" si="9"/>
        <v>-0.1016216216216216</v>
      </c>
      <c r="K59" s="14">
        <f t="shared" si="10"/>
        <v>-0.13820176167525342</v>
      </c>
      <c r="L59" s="15">
        <v>16</v>
      </c>
      <c r="M59" s="15"/>
      <c r="N59" s="16">
        <f t="shared" si="11"/>
        <v>28.927884615384617</v>
      </c>
      <c r="O59" s="16">
        <f t="shared" si="12"/>
        <v>-3.997884615384617</v>
      </c>
      <c r="P59" s="17"/>
      <c r="Q59" s="19"/>
    </row>
    <row r="60" spans="1:17" x14ac:dyDescent="0.25">
      <c r="A60" s="12">
        <v>24.93</v>
      </c>
      <c r="B60" s="12">
        <f t="shared" si="0"/>
        <v>51854.400000000001</v>
      </c>
      <c r="C60" s="13" t="s">
        <v>51</v>
      </c>
      <c r="D60" s="12">
        <v>44741</v>
      </c>
      <c r="E60" s="12">
        <v>48443</v>
      </c>
      <c r="F60" s="12">
        <v>57720</v>
      </c>
      <c r="G60" s="12">
        <v>71594</v>
      </c>
      <c r="H60" s="12">
        <v>78790</v>
      </c>
      <c r="I60" s="12">
        <v>60170</v>
      </c>
      <c r="J60" s="14">
        <f t="shared" si="9"/>
        <v>-0.1016216216216216</v>
      </c>
      <c r="K60" s="14">
        <f t="shared" si="10"/>
        <v>-0.13820176167525342</v>
      </c>
      <c r="L60" s="15">
        <v>16</v>
      </c>
      <c r="M60" s="15"/>
      <c r="N60" s="16">
        <f t="shared" si="11"/>
        <v>28.927884615384617</v>
      </c>
      <c r="O60" s="16">
        <f t="shared" si="12"/>
        <v>-3.997884615384617</v>
      </c>
      <c r="P60" s="17"/>
      <c r="Q60" s="19"/>
    </row>
    <row r="61" spans="1:17" x14ac:dyDescent="0.25">
      <c r="A61" s="12">
        <v>21.77</v>
      </c>
      <c r="B61" s="12">
        <f t="shared" si="0"/>
        <v>45281.599999999999</v>
      </c>
      <c r="C61" s="13" t="s">
        <v>40</v>
      </c>
      <c r="D61" s="12">
        <v>39863</v>
      </c>
      <c r="E61" s="12">
        <v>47434</v>
      </c>
      <c r="F61" s="12">
        <v>56709</v>
      </c>
      <c r="G61" s="12">
        <v>63741</v>
      </c>
      <c r="H61" s="12">
        <v>74235</v>
      </c>
      <c r="I61" s="12">
        <v>56140</v>
      </c>
      <c r="J61" s="14">
        <f t="shared" si="9"/>
        <v>-0.20150946057944949</v>
      </c>
      <c r="K61" s="14">
        <f t="shared" si="10"/>
        <v>-0.19341645885286785</v>
      </c>
      <c r="L61" s="15">
        <v>13</v>
      </c>
      <c r="M61" s="15"/>
      <c r="N61" s="16">
        <f t="shared" si="11"/>
        <v>26.990384615384617</v>
      </c>
      <c r="O61" s="16">
        <f t="shared" si="12"/>
        <v>-5.2203846153846172</v>
      </c>
      <c r="P61" s="17"/>
    </row>
    <row r="62" spans="1:17" x14ac:dyDescent="0.25">
      <c r="A62" s="12">
        <v>19.600000000000001</v>
      </c>
      <c r="B62" s="12">
        <f t="shared" si="0"/>
        <v>40768</v>
      </c>
      <c r="C62" s="18" t="s">
        <v>39</v>
      </c>
      <c r="D62" s="12">
        <v>46828</v>
      </c>
      <c r="E62" s="12">
        <v>50502</v>
      </c>
      <c r="F62" s="12">
        <v>54475</v>
      </c>
      <c r="G62" s="12">
        <v>63460</v>
      </c>
      <c r="H62" s="12">
        <v>80079</v>
      </c>
      <c r="I62" s="12">
        <v>58064</v>
      </c>
      <c r="J62" s="14">
        <f t="shared" si="9"/>
        <v>-0.25162000917852223</v>
      </c>
      <c r="K62" s="14">
        <f t="shared" si="10"/>
        <v>-0.29787820336180765</v>
      </c>
      <c r="L62" s="15">
        <v>20</v>
      </c>
      <c r="M62" s="15"/>
      <c r="N62" s="16">
        <f t="shared" si="11"/>
        <v>27.915384615384614</v>
      </c>
      <c r="O62" s="16">
        <f t="shared" si="12"/>
        <v>-8.3153846153846125</v>
      </c>
      <c r="P62" s="17"/>
    </row>
    <row r="63" spans="1:17" x14ac:dyDescent="0.25">
      <c r="A63" s="12">
        <v>12</v>
      </c>
      <c r="B63" s="12">
        <f t="shared" si="0"/>
        <v>24960</v>
      </c>
      <c r="C63" s="13" t="s">
        <v>52</v>
      </c>
      <c r="D63" s="12"/>
      <c r="E63" s="12"/>
      <c r="F63" s="12"/>
      <c r="G63" s="12"/>
      <c r="H63" s="12"/>
      <c r="I63" s="12"/>
      <c r="J63" s="2"/>
      <c r="K63" s="2"/>
      <c r="L63" s="15"/>
      <c r="M63" s="15"/>
      <c r="N63" s="16"/>
      <c r="O63" s="16"/>
      <c r="P63" s="17"/>
    </row>
    <row r="64" spans="1:17" x14ac:dyDescent="0.25">
      <c r="A64" s="12">
        <v>19.600000000000001</v>
      </c>
      <c r="B64" s="12">
        <f t="shared" si="0"/>
        <v>40768</v>
      </c>
      <c r="C64" s="18" t="s">
        <v>39</v>
      </c>
      <c r="D64" s="12">
        <v>46828</v>
      </c>
      <c r="E64" s="12">
        <v>50502</v>
      </c>
      <c r="F64" s="12">
        <v>54475</v>
      </c>
      <c r="G64" s="12">
        <v>63460</v>
      </c>
      <c r="H64" s="12">
        <v>80079</v>
      </c>
      <c r="I64" s="12">
        <v>58064</v>
      </c>
      <c r="J64" s="14">
        <f t="shared" ref="J64:J74" si="13">+(B64-F64)/F64</f>
        <v>-0.25162000917852223</v>
      </c>
      <c r="K64" s="14">
        <f t="shared" ref="K64:K74" si="14">+(B64-I64)/I64</f>
        <v>-0.29787820336180765</v>
      </c>
      <c r="L64" s="15">
        <v>20</v>
      </c>
      <c r="M64" s="15"/>
      <c r="N64" s="16">
        <f t="shared" ref="N64:N74" si="15">I64/2080</f>
        <v>27.915384615384614</v>
      </c>
      <c r="O64" s="16">
        <f t="shared" ref="O64:O74" si="16">A64-N64</f>
        <v>-8.3153846153846125</v>
      </c>
      <c r="P64" s="17"/>
    </row>
    <row r="65" spans="1:17" x14ac:dyDescent="0.25">
      <c r="A65" s="12">
        <v>19.43</v>
      </c>
      <c r="B65" s="12">
        <f t="shared" si="0"/>
        <v>40414.400000000001</v>
      </c>
      <c r="C65" s="13" t="s">
        <v>50</v>
      </c>
      <c r="D65" s="12">
        <v>36712</v>
      </c>
      <c r="E65" s="12">
        <v>42712</v>
      </c>
      <c r="F65" s="12">
        <v>47923</v>
      </c>
      <c r="G65" s="12">
        <v>64729</v>
      </c>
      <c r="H65" s="12">
        <v>68099</v>
      </c>
      <c r="I65" s="12">
        <v>51420</v>
      </c>
      <c r="J65" s="14">
        <f t="shared" si="13"/>
        <v>-0.15668050831542263</v>
      </c>
      <c r="K65" s="14">
        <f t="shared" si="14"/>
        <v>-0.21403345001944765</v>
      </c>
      <c r="L65" s="15">
        <v>9</v>
      </c>
      <c r="M65" s="15"/>
      <c r="N65" s="16">
        <f t="shared" si="15"/>
        <v>24.721153846153847</v>
      </c>
      <c r="O65" s="16">
        <f t="shared" si="16"/>
        <v>-5.291153846153847</v>
      </c>
      <c r="P65" s="17"/>
    </row>
    <row r="66" spans="1:17" x14ac:dyDescent="0.25">
      <c r="A66" s="12">
        <v>21.77</v>
      </c>
      <c r="B66" s="12">
        <f t="shared" si="0"/>
        <v>45281.599999999999</v>
      </c>
      <c r="C66" s="13" t="s">
        <v>51</v>
      </c>
      <c r="D66" s="12">
        <v>44304</v>
      </c>
      <c r="E66" s="12">
        <v>48443</v>
      </c>
      <c r="F66" s="12">
        <v>52924</v>
      </c>
      <c r="G66" s="12">
        <v>68473</v>
      </c>
      <c r="H66" s="12">
        <v>78790</v>
      </c>
      <c r="I66" s="12">
        <v>58997</v>
      </c>
      <c r="J66" s="14">
        <f t="shared" si="13"/>
        <v>-0.14440329529136123</v>
      </c>
      <c r="K66" s="14">
        <f t="shared" si="14"/>
        <v>-0.2324762276047935</v>
      </c>
      <c r="L66" s="15">
        <v>11</v>
      </c>
      <c r="M66" s="15"/>
      <c r="N66" s="16">
        <f t="shared" si="15"/>
        <v>28.363942307692309</v>
      </c>
      <c r="O66" s="16">
        <f t="shared" si="16"/>
        <v>-6.5939423076923092</v>
      </c>
      <c r="P66" s="17"/>
      <c r="Q66" s="19"/>
    </row>
    <row r="67" spans="1:17" x14ac:dyDescent="0.25">
      <c r="A67" s="12">
        <v>24.93</v>
      </c>
      <c r="B67" s="12">
        <f t="shared" si="0"/>
        <v>51854.400000000001</v>
      </c>
      <c r="C67" s="13" t="s">
        <v>51</v>
      </c>
      <c r="D67" s="12">
        <v>44741</v>
      </c>
      <c r="E67" s="12">
        <v>48443</v>
      </c>
      <c r="F67" s="12">
        <v>57720</v>
      </c>
      <c r="G67" s="12">
        <v>71594</v>
      </c>
      <c r="H67" s="12">
        <v>78790</v>
      </c>
      <c r="I67" s="12">
        <v>60170</v>
      </c>
      <c r="J67" s="14">
        <f t="shared" si="13"/>
        <v>-0.1016216216216216</v>
      </c>
      <c r="K67" s="14">
        <f t="shared" si="14"/>
        <v>-0.13820176167525342</v>
      </c>
      <c r="L67" s="15">
        <v>16</v>
      </c>
      <c r="M67" s="15"/>
      <c r="N67" s="16">
        <f t="shared" si="15"/>
        <v>28.927884615384617</v>
      </c>
      <c r="O67" s="16">
        <f t="shared" si="16"/>
        <v>-3.997884615384617</v>
      </c>
      <c r="P67" s="17"/>
      <c r="Q67" s="19"/>
    </row>
    <row r="68" spans="1:17" x14ac:dyDescent="0.25">
      <c r="A68" s="12">
        <v>24.93</v>
      </c>
      <c r="B68" s="12">
        <f t="shared" ref="B68:B79" si="17">+A68*2080</f>
        <v>51854.400000000001</v>
      </c>
      <c r="C68" s="13" t="s">
        <v>51</v>
      </c>
      <c r="D68" s="12">
        <v>44741</v>
      </c>
      <c r="E68" s="12">
        <v>48443</v>
      </c>
      <c r="F68" s="12">
        <v>57720</v>
      </c>
      <c r="G68" s="12">
        <v>71594</v>
      </c>
      <c r="H68" s="12">
        <v>78790</v>
      </c>
      <c r="I68" s="12">
        <v>60170</v>
      </c>
      <c r="J68" s="14">
        <f t="shared" si="13"/>
        <v>-0.1016216216216216</v>
      </c>
      <c r="K68" s="14">
        <f t="shared" si="14"/>
        <v>-0.13820176167525342</v>
      </c>
      <c r="L68" s="15">
        <v>16</v>
      </c>
      <c r="M68" s="15"/>
      <c r="N68" s="16">
        <f t="shared" si="15"/>
        <v>28.927884615384617</v>
      </c>
      <c r="O68" s="16">
        <f t="shared" si="16"/>
        <v>-3.997884615384617</v>
      </c>
      <c r="P68" s="17"/>
      <c r="Q68" s="19"/>
    </row>
    <row r="69" spans="1:17" x14ac:dyDescent="0.25">
      <c r="A69" s="12">
        <v>30</v>
      </c>
      <c r="B69" s="12">
        <f t="shared" si="17"/>
        <v>62400</v>
      </c>
      <c r="C69" s="13" t="s">
        <v>53</v>
      </c>
      <c r="D69" s="12">
        <v>66248</v>
      </c>
      <c r="E69" s="12">
        <v>74508</v>
      </c>
      <c r="F69" s="12">
        <v>79435</v>
      </c>
      <c r="G69" s="12">
        <v>90400</v>
      </c>
      <c r="H69" s="12">
        <v>100651</v>
      </c>
      <c r="I69" s="12">
        <v>81642</v>
      </c>
      <c r="J69" s="14">
        <f t="shared" si="13"/>
        <v>-0.21445206772833134</v>
      </c>
      <c r="K69" s="14">
        <f t="shared" si="14"/>
        <v>-0.23568751377967223</v>
      </c>
      <c r="L69" s="15">
        <v>9</v>
      </c>
      <c r="M69" s="15"/>
      <c r="N69" s="16">
        <f t="shared" si="15"/>
        <v>39.250961538461539</v>
      </c>
      <c r="O69" s="16">
        <f t="shared" si="16"/>
        <v>-9.2509615384615387</v>
      </c>
      <c r="P69" s="17"/>
    </row>
    <row r="70" spans="1:17" x14ac:dyDescent="0.25">
      <c r="A70" s="12">
        <v>31.87</v>
      </c>
      <c r="B70" s="12">
        <f t="shared" si="17"/>
        <v>66289.600000000006</v>
      </c>
      <c r="C70" s="18" t="s">
        <v>54</v>
      </c>
      <c r="D70" s="12">
        <v>53057</v>
      </c>
      <c r="E70" s="12">
        <v>67216</v>
      </c>
      <c r="F70" s="12">
        <v>77272</v>
      </c>
      <c r="G70" s="12">
        <v>85925</v>
      </c>
      <c r="H70" s="12">
        <v>106455</v>
      </c>
      <c r="I70" s="12">
        <v>77336</v>
      </c>
      <c r="J70" s="14">
        <f t="shared" si="13"/>
        <v>-0.14212651413189764</v>
      </c>
      <c r="K70" s="14">
        <f t="shared" si="14"/>
        <v>-0.14283645391538216</v>
      </c>
      <c r="L70" s="15">
        <v>15</v>
      </c>
      <c r="M70" s="15"/>
      <c r="N70" s="16">
        <f t="shared" si="15"/>
        <v>37.180769230769229</v>
      </c>
      <c r="O70" s="16">
        <f t="shared" si="16"/>
        <v>-5.3107692307692282</v>
      </c>
      <c r="P70" s="17"/>
      <c r="Q70" s="13"/>
    </row>
    <row r="71" spans="1:17" x14ac:dyDescent="0.25">
      <c r="A71" s="12">
        <v>30</v>
      </c>
      <c r="B71" s="12">
        <f t="shared" si="17"/>
        <v>62400</v>
      </c>
      <c r="C71" s="13" t="s">
        <v>55</v>
      </c>
      <c r="D71" s="12">
        <v>0</v>
      </c>
      <c r="E71" s="12">
        <v>50117</v>
      </c>
      <c r="F71" s="12">
        <v>58791</v>
      </c>
      <c r="G71" s="12">
        <v>70134</v>
      </c>
      <c r="H71" s="12">
        <v>0</v>
      </c>
      <c r="I71" s="12">
        <v>59681</v>
      </c>
      <c r="J71" s="14">
        <f t="shared" si="13"/>
        <v>6.1386946981680866E-2</v>
      </c>
      <c r="K71" s="14">
        <f t="shared" si="14"/>
        <v>4.5558888088336323E-2</v>
      </c>
      <c r="L71" s="15">
        <v>6</v>
      </c>
      <c r="M71" s="15"/>
      <c r="N71" s="16">
        <f t="shared" si="15"/>
        <v>28.692788461538463</v>
      </c>
      <c r="O71" s="16">
        <f t="shared" si="16"/>
        <v>1.3072115384615373</v>
      </c>
      <c r="P71" s="17"/>
      <c r="Q71" s="13"/>
    </row>
    <row r="72" spans="1:17" x14ac:dyDescent="0.25">
      <c r="A72" s="12">
        <v>17.190000000000001</v>
      </c>
      <c r="B72" s="12">
        <f t="shared" si="17"/>
        <v>35755.200000000004</v>
      </c>
      <c r="C72" s="18" t="s">
        <v>32</v>
      </c>
      <c r="D72" s="12">
        <v>38199</v>
      </c>
      <c r="E72" s="12">
        <v>38746</v>
      </c>
      <c r="F72" s="12">
        <v>44949</v>
      </c>
      <c r="G72" s="12">
        <v>49345</v>
      </c>
      <c r="H72" s="12">
        <v>52260</v>
      </c>
      <c r="I72" s="12">
        <v>44862</v>
      </c>
      <c r="J72" s="14">
        <f t="shared" si="13"/>
        <v>-0.20453847694053251</v>
      </c>
      <c r="K72" s="14">
        <f t="shared" si="14"/>
        <v>-0.20299585395211975</v>
      </c>
      <c r="L72" s="15">
        <v>12</v>
      </c>
      <c r="M72" s="15"/>
      <c r="N72" s="16">
        <f t="shared" si="15"/>
        <v>21.568269230769232</v>
      </c>
      <c r="O72" s="16">
        <f t="shared" si="16"/>
        <v>-4.3782692307692308</v>
      </c>
    </row>
    <row r="73" spans="1:17" x14ac:dyDescent="0.25">
      <c r="A73" s="12">
        <v>21.77</v>
      </c>
      <c r="B73" s="12">
        <f t="shared" si="17"/>
        <v>45281.599999999999</v>
      </c>
      <c r="C73" s="13" t="s">
        <v>51</v>
      </c>
      <c r="D73" s="12">
        <v>44304</v>
      </c>
      <c r="E73" s="12">
        <v>48443</v>
      </c>
      <c r="F73" s="12">
        <v>52924</v>
      </c>
      <c r="G73" s="12">
        <v>68473</v>
      </c>
      <c r="H73" s="12">
        <v>78790</v>
      </c>
      <c r="I73" s="12">
        <v>58997</v>
      </c>
      <c r="J73" s="14">
        <f t="shared" si="13"/>
        <v>-0.14440329529136123</v>
      </c>
      <c r="K73" s="14">
        <f t="shared" si="14"/>
        <v>-0.2324762276047935</v>
      </c>
      <c r="L73" s="15">
        <v>11</v>
      </c>
      <c r="M73" s="15"/>
      <c r="N73" s="16">
        <f t="shared" si="15"/>
        <v>28.363942307692309</v>
      </c>
      <c r="O73" s="16">
        <f t="shared" si="16"/>
        <v>-6.5939423076923092</v>
      </c>
      <c r="P73" s="17"/>
      <c r="Q73" s="19"/>
    </row>
    <row r="74" spans="1:17" x14ac:dyDescent="0.25">
      <c r="A74" s="12">
        <v>24.18</v>
      </c>
      <c r="B74" s="12">
        <f t="shared" si="17"/>
        <v>50294.400000000001</v>
      </c>
      <c r="C74" s="13" t="s">
        <v>24</v>
      </c>
      <c r="D74" s="12">
        <v>51184</v>
      </c>
      <c r="E74" s="12">
        <v>59956</v>
      </c>
      <c r="F74" s="12">
        <v>70376</v>
      </c>
      <c r="G74" s="12">
        <v>73663</v>
      </c>
      <c r="H74" s="12">
        <v>78416</v>
      </c>
      <c r="I74" s="12">
        <v>67282</v>
      </c>
      <c r="J74" s="14">
        <f t="shared" si="13"/>
        <v>-0.28534727748095939</v>
      </c>
      <c r="K74" s="14">
        <f t="shared" si="14"/>
        <v>-0.2524835765880919</v>
      </c>
      <c r="L74" s="15">
        <v>12</v>
      </c>
      <c r="M74" s="15"/>
      <c r="N74" s="16">
        <f t="shared" si="15"/>
        <v>32.347115384615385</v>
      </c>
      <c r="O74" s="16">
        <f t="shared" si="16"/>
        <v>-8.1671153846153857</v>
      </c>
      <c r="P74" s="17"/>
    </row>
    <row r="75" spans="1:17" x14ac:dyDescent="0.25">
      <c r="A75" s="12">
        <v>10</v>
      </c>
      <c r="B75" s="12">
        <f t="shared" si="17"/>
        <v>20800</v>
      </c>
      <c r="C75" s="13" t="s">
        <v>52</v>
      </c>
      <c r="D75" s="12"/>
      <c r="E75" s="12"/>
      <c r="F75" s="12"/>
      <c r="G75" s="12"/>
      <c r="H75" s="12"/>
      <c r="I75" s="12"/>
      <c r="J75" s="2"/>
      <c r="K75" s="2"/>
      <c r="L75" s="15"/>
      <c r="M75" s="15"/>
      <c r="N75" s="14"/>
    </row>
    <row r="76" spans="1:17" x14ac:dyDescent="0.25">
      <c r="A76" s="12">
        <v>10</v>
      </c>
      <c r="B76" s="12">
        <f t="shared" si="17"/>
        <v>20800</v>
      </c>
      <c r="C76" s="13" t="s">
        <v>52</v>
      </c>
      <c r="D76" s="12"/>
      <c r="E76" s="12"/>
      <c r="F76" s="12"/>
      <c r="G76" s="12"/>
      <c r="H76" s="12"/>
      <c r="I76" s="12"/>
      <c r="J76" s="2"/>
      <c r="K76" s="2"/>
      <c r="L76" s="15"/>
      <c r="M76" s="15"/>
    </row>
    <row r="77" spans="1:17" x14ac:dyDescent="0.25">
      <c r="A77" s="12">
        <v>10</v>
      </c>
      <c r="B77" s="12">
        <f t="shared" si="17"/>
        <v>20800</v>
      </c>
      <c r="C77" s="13" t="s">
        <v>52</v>
      </c>
      <c r="D77" s="12"/>
      <c r="E77" s="12"/>
      <c r="F77" s="12"/>
      <c r="G77" s="12"/>
      <c r="H77" s="12"/>
      <c r="I77" s="12"/>
      <c r="J77" s="2"/>
      <c r="K77" s="2"/>
      <c r="L77" s="15"/>
      <c r="M77" s="15"/>
    </row>
    <row r="78" spans="1:17" x14ac:dyDescent="0.25">
      <c r="A78" s="12">
        <v>10</v>
      </c>
      <c r="B78" s="12">
        <f t="shared" si="17"/>
        <v>20800</v>
      </c>
      <c r="C78" s="13" t="s">
        <v>52</v>
      </c>
      <c r="D78" s="12"/>
      <c r="E78" s="12"/>
      <c r="F78" s="12"/>
      <c r="G78" s="12"/>
      <c r="H78" s="12"/>
      <c r="I78" s="12"/>
      <c r="J78" s="2"/>
      <c r="K78" s="2"/>
      <c r="L78" s="15"/>
      <c r="M78" s="15"/>
    </row>
    <row r="79" spans="1:17" x14ac:dyDescent="0.25">
      <c r="A79" s="12">
        <v>18</v>
      </c>
      <c r="B79" s="12">
        <f t="shared" si="17"/>
        <v>37440</v>
      </c>
      <c r="C79" s="18" t="s">
        <v>39</v>
      </c>
      <c r="D79" s="12">
        <v>46828</v>
      </c>
      <c r="E79" s="12">
        <v>50502</v>
      </c>
      <c r="F79" s="12">
        <v>54475</v>
      </c>
      <c r="G79" s="12">
        <v>63460</v>
      </c>
      <c r="H79" s="12">
        <v>80079</v>
      </c>
      <c r="I79" s="12">
        <v>58064</v>
      </c>
      <c r="J79" s="14">
        <f>+(B79-F79)/F79</f>
        <v>-0.31271225332721431</v>
      </c>
      <c r="K79" s="14">
        <f>+(B79-I79)/I79</f>
        <v>-0.35519426839349683</v>
      </c>
      <c r="L79" s="15">
        <v>20</v>
      </c>
      <c r="M79" s="15"/>
      <c r="N79" s="16">
        <f>I79/2080</f>
        <v>27.915384615384614</v>
      </c>
      <c r="O79" s="16">
        <f>A79-N79</f>
        <v>-9.9153846153846139</v>
      </c>
    </row>
    <row r="80" spans="1:17" x14ac:dyDescent="0.25">
      <c r="A80" s="12"/>
      <c r="B80" s="12"/>
      <c r="D80" s="12"/>
      <c r="E80" s="12"/>
      <c r="F80" s="12"/>
      <c r="G80" s="12"/>
      <c r="H80" s="12"/>
      <c r="I80" s="12"/>
      <c r="J80" s="2"/>
      <c r="K80" s="2"/>
      <c r="L80" s="15"/>
      <c r="M80" s="15"/>
    </row>
    <row r="81" spans="1:13" x14ac:dyDescent="0.25">
      <c r="A81" s="21"/>
      <c r="B81"/>
      <c r="C81" s="22"/>
      <c r="D81"/>
      <c r="E81"/>
      <c r="F81"/>
      <c r="G81"/>
      <c r="H81" s="12"/>
      <c r="I81" s="12"/>
      <c r="J81" s="2"/>
      <c r="K81" s="2"/>
      <c r="L81" s="15"/>
      <c r="M81" s="15"/>
    </row>
    <row r="82" spans="1:13" x14ac:dyDescent="0.25">
      <c r="A82" s="21"/>
      <c r="B82"/>
      <c r="C82" s="22"/>
      <c r="D82"/>
      <c r="E82"/>
      <c r="F82"/>
      <c r="G82"/>
      <c r="H82" s="12"/>
      <c r="I82" s="12"/>
      <c r="J82" s="2"/>
      <c r="K82" s="2"/>
      <c r="L82" s="15"/>
      <c r="M82" s="15"/>
    </row>
    <row r="83" spans="1:13" x14ac:dyDescent="0.25">
      <c r="A83" s="21"/>
      <c r="B83"/>
      <c r="C83" s="22"/>
      <c r="D83"/>
      <c r="E83"/>
      <c r="F83"/>
      <c r="G83"/>
      <c r="H83" s="12"/>
      <c r="I83" s="12"/>
      <c r="J83" s="2"/>
      <c r="K83" s="2"/>
      <c r="L83" s="15"/>
      <c r="M83" s="15"/>
    </row>
    <row r="84" spans="1:13" x14ac:dyDescent="0.25">
      <c r="A84" s="21"/>
      <c r="B84"/>
      <c r="C84" s="22"/>
      <c r="D84"/>
      <c r="E84"/>
      <c r="F84"/>
      <c r="G84"/>
      <c r="H84" s="12"/>
      <c r="I84" s="12"/>
      <c r="J84" s="2"/>
      <c r="K84" s="2"/>
      <c r="L84" s="15"/>
      <c r="M84" s="15"/>
    </row>
    <row r="85" spans="1:13" x14ac:dyDescent="0.25">
      <c r="A85" s="21"/>
      <c r="B85"/>
      <c r="C85" s="22"/>
      <c r="D85"/>
      <c r="E85"/>
      <c r="F85"/>
      <c r="G85"/>
      <c r="H85" s="12"/>
      <c r="I85" s="12"/>
      <c r="J85" s="2"/>
      <c r="K85" s="2"/>
      <c r="L85" s="15"/>
      <c r="M85" s="15"/>
    </row>
    <row r="86" spans="1:13" x14ac:dyDescent="0.25">
      <c r="A86" s="21"/>
      <c r="B86"/>
      <c r="C86" s="22"/>
      <c r="D86"/>
      <c r="E86"/>
      <c r="F86"/>
      <c r="G86"/>
      <c r="H86" s="12"/>
      <c r="I86" s="12"/>
      <c r="J86" s="2"/>
      <c r="K86" s="2"/>
      <c r="L86" s="15"/>
      <c r="M86" s="15"/>
    </row>
    <row r="87" spans="1:13" x14ac:dyDescent="0.25">
      <c r="A87" s="21"/>
      <c r="B87"/>
      <c r="C87" s="22"/>
      <c r="D87"/>
      <c r="E87"/>
      <c r="F87"/>
      <c r="G87"/>
      <c r="H87" s="12"/>
      <c r="I87" s="12"/>
      <c r="J87" s="2"/>
      <c r="K87" s="2"/>
      <c r="L87" s="15"/>
      <c r="M87" s="15"/>
    </row>
    <row r="88" spans="1:13" x14ac:dyDescent="0.25">
      <c r="A88" s="21"/>
      <c r="B88"/>
      <c r="C88" s="22"/>
      <c r="D88"/>
      <c r="E88"/>
      <c r="F88"/>
      <c r="G88"/>
      <c r="H88" s="12"/>
      <c r="I88" s="12"/>
      <c r="J88" s="2"/>
      <c r="K88" s="2"/>
      <c r="L88" s="15"/>
      <c r="M88" s="15"/>
    </row>
    <row r="89" spans="1:13" x14ac:dyDescent="0.25">
      <c r="A89" s="21"/>
      <c r="B89"/>
      <c r="C89" s="22"/>
      <c r="D89"/>
      <c r="E89"/>
      <c r="F89"/>
      <c r="G89"/>
      <c r="H89" s="12"/>
      <c r="I89" s="12"/>
      <c r="J89" s="2"/>
      <c r="K89" s="2"/>
      <c r="L89" s="15"/>
      <c r="M89" s="15"/>
    </row>
    <row r="90" spans="1:13" x14ac:dyDescent="0.25">
      <c r="A90" s="21"/>
      <c r="B90"/>
      <c r="C90" s="22"/>
      <c r="D90"/>
      <c r="E90"/>
      <c r="F90"/>
      <c r="G90"/>
      <c r="H90" s="12"/>
      <c r="I90" s="12"/>
      <c r="J90" s="2"/>
      <c r="K90" s="2"/>
      <c r="L90" s="15"/>
      <c r="M90" s="15"/>
    </row>
    <row r="91" spans="1:13" x14ac:dyDescent="0.25">
      <c r="A91" s="21"/>
      <c r="B91"/>
      <c r="C91" s="22"/>
      <c r="D91"/>
      <c r="E91"/>
      <c r="F91"/>
      <c r="G91"/>
      <c r="H91" s="12"/>
      <c r="I91" s="12"/>
      <c r="J91" s="2"/>
      <c r="K91" s="2"/>
      <c r="L91" s="15"/>
      <c r="M91" s="15"/>
    </row>
    <row r="92" spans="1:13" x14ac:dyDescent="0.25">
      <c r="A92" s="21"/>
      <c r="B92"/>
      <c r="C92" s="22"/>
      <c r="D92"/>
      <c r="E92"/>
      <c r="F92"/>
      <c r="G92"/>
      <c r="H92" s="12"/>
      <c r="I92" s="12"/>
      <c r="J92" s="2"/>
      <c r="K92" s="2"/>
      <c r="L92" s="15"/>
      <c r="M92" s="15"/>
    </row>
    <row r="93" spans="1:13" x14ac:dyDescent="0.25">
      <c r="A93" s="21"/>
      <c r="B93"/>
      <c r="C93" s="22"/>
      <c r="D93"/>
      <c r="E93"/>
      <c r="F93"/>
      <c r="G93"/>
      <c r="H93" s="12"/>
      <c r="I93" s="12"/>
      <c r="J93" s="2"/>
      <c r="K93" s="2"/>
      <c r="L93" s="15"/>
      <c r="M93" s="15"/>
    </row>
    <row r="94" spans="1:13" x14ac:dyDescent="0.25">
      <c r="A94" s="21"/>
      <c r="B94"/>
      <c r="C94" s="22"/>
      <c r="D94"/>
      <c r="E94"/>
      <c r="F94"/>
      <c r="G94"/>
      <c r="H94" s="12"/>
      <c r="I94" s="12"/>
      <c r="J94" s="2"/>
      <c r="K94" s="2"/>
      <c r="L94" s="15"/>
      <c r="M94" s="15"/>
    </row>
    <row r="95" spans="1:13" x14ac:dyDescent="0.25">
      <c r="A95" s="21"/>
      <c r="B95"/>
      <c r="C95" s="22"/>
      <c r="D95"/>
      <c r="E95"/>
      <c r="F95"/>
      <c r="G95"/>
      <c r="H95" s="12"/>
      <c r="I95" s="12"/>
      <c r="J95" s="2"/>
      <c r="K95" s="2"/>
      <c r="L95" s="15"/>
      <c r="M95" s="15"/>
    </row>
    <row r="96" spans="1:13" x14ac:dyDescent="0.25">
      <c r="A96" s="21"/>
      <c r="B96"/>
      <c r="C96" s="22"/>
      <c r="D96"/>
      <c r="E96"/>
      <c r="F96"/>
      <c r="G96"/>
      <c r="H96" s="12"/>
      <c r="I96" s="12"/>
      <c r="J96" s="2"/>
      <c r="K96" s="2"/>
      <c r="L96" s="15"/>
      <c r="M96" s="15"/>
    </row>
    <row r="97" spans="1:13" x14ac:dyDescent="0.25">
      <c r="A97" s="21"/>
      <c r="B97"/>
      <c r="C97" s="22"/>
      <c r="D97"/>
      <c r="E97"/>
      <c r="F97"/>
      <c r="G97"/>
      <c r="H97" s="12"/>
      <c r="I97" s="12"/>
      <c r="J97" s="2"/>
      <c r="K97" s="2"/>
      <c r="L97" s="15"/>
      <c r="M97" s="15"/>
    </row>
    <row r="98" spans="1:13" x14ac:dyDescent="0.25">
      <c r="A98" s="21"/>
      <c r="B98"/>
      <c r="C98" s="22"/>
      <c r="D98"/>
      <c r="E98"/>
      <c r="F98"/>
      <c r="G98"/>
      <c r="H98" s="12"/>
      <c r="I98" s="12"/>
      <c r="J98" s="2"/>
      <c r="K98" s="2"/>
      <c r="L98" s="15"/>
      <c r="M98" s="15"/>
    </row>
    <row r="99" spans="1:13" x14ac:dyDescent="0.25">
      <c r="A99" s="21"/>
      <c r="B99"/>
      <c r="C99" s="22"/>
      <c r="D99"/>
      <c r="E99"/>
      <c r="F99"/>
      <c r="G99"/>
      <c r="H99" s="12"/>
      <c r="I99" s="12"/>
      <c r="J99" s="2"/>
      <c r="K99" s="2"/>
      <c r="L99" s="15"/>
      <c r="M99" s="15"/>
    </row>
    <row r="100" spans="1:13" x14ac:dyDescent="0.25">
      <c r="A100" s="21"/>
      <c r="B100"/>
      <c r="C100" s="22"/>
      <c r="D100"/>
      <c r="E100"/>
      <c r="F100"/>
      <c r="G100"/>
      <c r="H100" s="12"/>
      <c r="I100" s="12"/>
      <c r="J100" s="2"/>
      <c r="K100" s="2"/>
      <c r="L100" s="15"/>
      <c r="M100" s="15"/>
    </row>
    <row r="101" spans="1:13" x14ac:dyDescent="0.25">
      <c r="A101" s="21"/>
      <c r="B101"/>
      <c r="C101" s="22"/>
      <c r="D101"/>
      <c r="E101"/>
      <c r="F101"/>
      <c r="G101"/>
      <c r="H101" s="12"/>
      <c r="I101" s="12"/>
      <c r="J101" s="2"/>
      <c r="K101" s="2"/>
      <c r="L101" s="15"/>
      <c r="M101" s="15"/>
    </row>
    <row r="102" spans="1:13" x14ac:dyDescent="0.25">
      <c r="A102" s="21"/>
      <c r="B102"/>
      <c r="C102" s="22"/>
      <c r="D102"/>
      <c r="E102"/>
      <c r="F102"/>
      <c r="G102"/>
      <c r="H102" s="12"/>
      <c r="I102" s="12"/>
      <c r="J102" s="2"/>
      <c r="K102" s="2"/>
      <c r="L102" s="15"/>
      <c r="M102" s="15"/>
    </row>
    <row r="103" spans="1:13" x14ac:dyDescent="0.25">
      <c r="A103" s="21"/>
      <c r="B103"/>
      <c r="C103" s="22"/>
      <c r="D103"/>
      <c r="E103"/>
      <c r="F103"/>
      <c r="G103"/>
      <c r="H103" s="12"/>
      <c r="I103" s="12"/>
      <c r="J103" s="2"/>
      <c r="K103" s="2"/>
      <c r="L103" s="15"/>
      <c r="M103" s="15"/>
    </row>
    <row r="104" spans="1:13" x14ac:dyDescent="0.25">
      <c r="A104" s="21"/>
      <c r="B104"/>
      <c r="C104" s="22"/>
      <c r="D104"/>
      <c r="E104"/>
      <c r="F104"/>
      <c r="G104"/>
      <c r="H104" s="12"/>
      <c r="I104" s="12"/>
      <c r="J104" s="2"/>
      <c r="K104" s="2"/>
      <c r="L104" s="15"/>
      <c r="M104" s="15"/>
    </row>
    <row r="105" spans="1:13" x14ac:dyDescent="0.25">
      <c r="A105" s="21"/>
      <c r="B105"/>
      <c r="C105" s="22"/>
      <c r="D105"/>
      <c r="E105"/>
      <c r="F105"/>
      <c r="G105"/>
      <c r="H105" s="12"/>
      <c r="I105" s="12"/>
      <c r="J105" s="2"/>
      <c r="K105" s="2"/>
      <c r="L105" s="15"/>
      <c r="M105" s="15"/>
    </row>
    <row r="106" spans="1:13" x14ac:dyDescent="0.25">
      <c r="A106" s="21"/>
      <c r="B106"/>
      <c r="C106" s="22"/>
      <c r="D106"/>
      <c r="E106"/>
      <c r="F106"/>
      <c r="G106"/>
      <c r="H106" s="12"/>
      <c r="I106" s="12"/>
      <c r="J106" s="2"/>
      <c r="K106" s="2"/>
      <c r="L106" s="15"/>
      <c r="M106" s="15"/>
    </row>
    <row r="107" spans="1:13" x14ac:dyDescent="0.25">
      <c r="A107" s="21"/>
      <c r="B107"/>
      <c r="C107" s="22"/>
      <c r="D107"/>
      <c r="E107"/>
      <c r="F107"/>
      <c r="G107"/>
      <c r="H107" s="12"/>
      <c r="I107" s="12"/>
      <c r="J107" s="2"/>
      <c r="K107" s="2"/>
      <c r="L107" s="15"/>
      <c r="M107" s="15"/>
    </row>
    <row r="108" spans="1:13" x14ac:dyDescent="0.25">
      <c r="A108" s="21"/>
      <c r="B108"/>
      <c r="C108" s="22"/>
      <c r="D108"/>
      <c r="E108"/>
      <c r="F108"/>
      <c r="G108"/>
      <c r="H108" s="12"/>
      <c r="I108" s="12"/>
      <c r="J108" s="2"/>
      <c r="K108" s="2"/>
      <c r="L108" s="15"/>
      <c r="M108" s="15"/>
    </row>
    <row r="109" spans="1:13" x14ac:dyDescent="0.25">
      <c r="A109" s="21"/>
      <c r="B109"/>
      <c r="C109" s="22"/>
      <c r="D109"/>
      <c r="E109"/>
      <c r="F109"/>
      <c r="G109"/>
      <c r="H109" s="12"/>
      <c r="I109" s="12"/>
      <c r="J109" s="2"/>
      <c r="K109" s="2"/>
      <c r="L109" s="15"/>
      <c r="M109" s="15"/>
    </row>
    <row r="110" spans="1:13" x14ac:dyDescent="0.25">
      <c r="A110" s="21"/>
      <c r="B110"/>
      <c r="C110" s="22"/>
      <c r="D110"/>
      <c r="E110"/>
      <c r="F110"/>
      <c r="G110"/>
      <c r="H110" s="12"/>
      <c r="I110" s="12"/>
      <c r="J110" s="2"/>
      <c r="K110" s="2"/>
      <c r="L110" s="15"/>
      <c r="M110" s="15"/>
    </row>
    <row r="111" spans="1:13" x14ac:dyDescent="0.25">
      <c r="A111" s="21"/>
      <c r="B111"/>
      <c r="C111" s="22"/>
      <c r="D111"/>
      <c r="E111"/>
      <c r="F111"/>
      <c r="G111"/>
      <c r="H111" s="12"/>
      <c r="I111" s="12"/>
      <c r="J111" s="2"/>
      <c r="K111" s="2"/>
      <c r="L111" s="15"/>
      <c r="M111" s="15"/>
    </row>
    <row r="112" spans="1:13" x14ac:dyDescent="0.25">
      <c r="A112" s="21"/>
      <c r="B112"/>
      <c r="C112" s="22"/>
      <c r="D112"/>
      <c r="E112"/>
      <c r="F112"/>
      <c r="G112"/>
      <c r="H112" s="12"/>
      <c r="I112" s="12"/>
      <c r="J112" s="2"/>
      <c r="K112" s="2"/>
      <c r="L112" s="15"/>
      <c r="M112" s="15"/>
    </row>
    <row r="113" spans="1:13" x14ac:dyDescent="0.25">
      <c r="A113" s="21"/>
      <c r="B113"/>
      <c r="C113" s="22"/>
      <c r="D113"/>
      <c r="E113"/>
      <c r="F113"/>
      <c r="G113"/>
      <c r="H113" s="12"/>
      <c r="I113" s="12"/>
      <c r="J113" s="2"/>
      <c r="K113" s="2"/>
      <c r="L113" s="15"/>
      <c r="M113" s="15"/>
    </row>
    <row r="114" spans="1:13" x14ac:dyDescent="0.25">
      <c r="A114" s="21"/>
      <c r="B114"/>
      <c r="C114" s="22"/>
      <c r="D114"/>
      <c r="E114"/>
      <c r="F114"/>
      <c r="G114"/>
      <c r="H114" s="12"/>
      <c r="I114" s="12"/>
      <c r="J114" s="2"/>
      <c r="K114" s="2"/>
      <c r="L114" s="15"/>
      <c r="M114" s="15"/>
    </row>
    <row r="115" spans="1:13" x14ac:dyDescent="0.25">
      <c r="A115" s="21"/>
      <c r="B115"/>
      <c r="C115" s="22"/>
      <c r="D115"/>
      <c r="E115"/>
      <c r="F115"/>
      <c r="G115"/>
      <c r="H115" s="12"/>
      <c r="I115" s="12"/>
      <c r="J115" s="2"/>
      <c r="K115" s="2"/>
      <c r="L115" s="15"/>
      <c r="M115" s="15"/>
    </row>
    <row r="116" spans="1:13" x14ac:dyDescent="0.25">
      <c r="A116" s="21"/>
      <c r="B116"/>
      <c r="C116" s="22"/>
      <c r="D116"/>
      <c r="E116"/>
      <c r="F116"/>
      <c r="G116"/>
      <c r="H116" s="12"/>
      <c r="I116" s="12"/>
      <c r="J116" s="2"/>
      <c r="K116" s="2"/>
      <c r="L116" s="15"/>
      <c r="M116" s="15"/>
    </row>
    <row r="117" spans="1:13" x14ac:dyDescent="0.25">
      <c r="A117" s="21"/>
      <c r="B117"/>
      <c r="C117" s="22"/>
      <c r="D117"/>
      <c r="E117"/>
      <c r="F117"/>
      <c r="G117"/>
      <c r="H117" s="12"/>
      <c r="I117" s="12"/>
      <c r="J117" s="2"/>
      <c r="K117" s="2"/>
      <c r="L117" s="15"/>
      <c r="M117" s="15"/>
    </row>
    <row r="118" spans="1:13" x14ac:dyDescent="0.25">
      <c r="A118" s="21"/>
      <c r="B118"/>
      <c r="C118" s="22"/>
      <c r="D118"/>
      <c r="E118"/>
      <c r="F118"/>
      <c r="G118"/>
      <c r="H118" s="12"/>
      <c r="I118" s="12"/>
      <c r="J118" s="2"/>
      <c r="K118" s="2"/>
      <c r="L118" s="15"/>
      <c r="M118" s="15"/>
    </row>
    <row r="119" spans="1:13" x14ac:dyDescent="0.25">
      <c r="A119" s="21"/>
      <c r="B119"/>
      <c r="C119" s="22"/>
      <c r="D119"/>
      <c r="E119"/>
      <c r="F119"/>
      <c r="G119"/>
      <c r="H119" s="12"/>
      <c r="I119" s="12"/>
      <c r="J119" s="2"/>
      <c r="K119" s="2"/>
      <c r="L119" s="15"/>
      <c r="M119" s="15"/>
    </row>
    <row r="120" spans="1:13" x14ac:dyDescent="0.25">
      <c r="A120" s="21"/>
      <c r="B120"/>
      <c r="C120" s="22"/>
      <c r="D120"/>
      <c r="E120"/>
      <c r="F120"/>
      <c r="G120"/>
      <c r="H120" s="12"/>
      <c r="I120" s="12"/>
      <c r="J120" s="2"/>
      <c r="K120" s="2"/>
      <c r="L120" s="15"/>
      <c r="M120" s="15"/>
    </row>
    <row r="121" spans="1:13" x14ac:dyDescent="0.25">
      <c r="A121" s="21"/>
      <c r="B121"/>
      <c r="C121" s="22"/>
      <c r="D121"/>
      <c r="E121"/>
      <c r="F121"/>
      <c r="G121"/>
      <c r="H121" s="12"/>
      <c r="I121" s="12"/>
      <c r="J121" s="2"/>
      <c r="K121" s="2"/>
      <c r="L121" s="15"/>
      <c r="M121" s="15"/>
    </row>
    <row r="122" spans="1:13" x14ac:dyDescent="0.25">
      <c r="A122" s="21"/>
      <c r="B122"/>
      <c r="C122" s="22"/>
      <c r="D122"/>
      <c r="E122"/>
      <c r="F122"/>
      <c r="G122"/>
      <c r="H122" s="12"/>
      <c r="I122" s="12"/>
      <c r="J122" s="2"/>
      <c r="K122" s="2"/>
      <c r="L122" s="15"/>
      <c r="M122" s="15"/>
    </row>
    <row r="123" spans="1:13" x14ac:dyDescent="0.25">
      <c r="A123" s="21"/>
      <c r="B123"/>
      <c r="C123" s="22"/>
      <c r="D123"/>
      <c r="E123"/>
      <c r="F123"/>
      <c r="G123"/>
      <c r="H123" s="12"/>
      <c r="I123" s="12"/>
      <c r="J123" s="2"/>
      <c r="K123" s="2"/>
      <c r="L123" s="15"/>
      <c r="M123" s="15"/>
    </row>
    <row r="124" spans="1:13" x14ac:dyDescent="0.25">
      <c r="A124" s="21"/>
      <c r="B124"/>
      <c r="C124" s="22"/>
      <c r="D124"/>
      <c r="E124"/>
      <c r="F124"/>
      <c r="G124"/>
      <c r="H124" s="12"/>
      <c r="I124" s="12"/>
      <c r="J124" s="2"/>
      <c r="K124" s="2"/>
      <c r="L124" s="15"/>
      <c r="M124" s="15"/>
    </row>
    <row r="125" spans="1:13" x14ac:dyDescent="0.25">
      <c r="A125" s="21"/>
      <c r="B125"/>
      <c r="C125" s="22"/>
      <c r="D125"/>
      <c r="E125"/>
      <c r="F125"/>
      <c r="G125"/>
      <c r="H125" s="12"/>
      <c r="I125" s="12"/>
      <c r="J125" s="2"/>
      <c r="K125" s="2"/>
      <c r="L125" s="15"/>
      <c r="M125" s="15"/>
    </row>
    <row r="126" spans="1:13" x14ac:dyDescent="0.25">
      <c r="A126" s="21"/>
      <c r="B126"/>
      <c r="C126" s="22"/>
      <c r="D126"/>
      <c r="E126"/>
      <c r="F126"/>
      <c r="G126"/>
      <c r="H126" s="12"/>
      <c r="I126" s="12"/>
      <c r="J126" s="2"/>
      <c r="K126" s="2"/>
      <c r="L126" s="15"/>
      <c r="M126" s="15"/>
    </row>
    <row r="127" spans="1:13" x14ac:dyDescent="0.25">
      <c r="A127" s="21"/>
      <c r="B127"/>
      <c r="C127" s="22"/>
      <c r="D127"/>
      <c r="E127"/>
      <c r="F127"/>
      <c r="G127"/>
      <c r="H127" s="12"/>
      <c r="I127" s="12"/>
      <c r="J127" s="2"/>
      <c r="K127" s="2"/>
      <c r="L127" s="15"/>
      <c r="M127" s="15"/>
    </row>
    <row r="128" spans="1:13" x14ac:dyDescent="0.25">
      <c r="A128" s="21"/>
      <c r="B128"/>
      <c r="C128" s="22"/>
      <c r="D128"/>
      <c r="E128"/>
      <c r="F128"/>
      <c r="G128"/>
      <c r="H128" s="12"/>
      <c r="I128" s="12"/>
      <c r="J128" s="2"/>
      <c r="K128" s="2"/>
      <c r="L128" s="15"/>
      <c r="M128" s="15"/>
    </row>
    <row r="129" spans="1:13" x14ac:dyDescent="0.25">
      <c r="A129" s="21"/>
      <c r="B129"/>
      <c r="C129" s="22"/>
      <c r="D129"/>
      <c r="E129"/>
      <c r="F129"/>
      <c r="G129"/>
      <c r="H129" s="12"/>
      <c r="I129" s="12"/>
      <c r="J129" s="2"/>
      <c r="K129" s="2"/>
      <c r="L129" s="15"/>
      <c r="M129" s="15"/>
    </row>
    <row r="130" spans="1:13" x14ac:dyDescent="0.25">
      <c r="A130" s="21"/>
      <c r="B130"/>
      <c r="C130" s="22"/>
      <c r="D130"/>
      <c r="E130"/>
      <c r="F130"/>
      <c r="G130"/>
      <c r="H130" s="12"/>
      <c r="I130" s="12"/>
      <c r="J130" s="2"/>
      <c r="K130" s="2"/>
      <c r="L130" s="15"/>
      <c r="M130" s="15"/>
    </row>
    <row r="131" spans="1:13" x14ac:dyDescent="0.25">
      <c r="A131" s="21"/>
      <c r="B131"/>
      <c r="C131" s="22"/>
      <c r="D131"/>
      <c r="E131"/>
      <c r="F131"/>
      <c r="G131"/>
      <c r="H131" s="12"/>
      <c r="I131" s="12"/>
      <c r="J131" s="2"/>
      <c r="K131" s="2"/>
      <c r="L131" s="15"/>
      <c r="M131" s="15"/>
    </row>
    <row r="132" spans="1:13" x14ac:dyDescent="0.25">
      <c r="A132" s="21"/>
      <c r="B132"/>
      <c r="C132" s="22"/>
      <c r="D132"/>
      <c r="E132"/>
      <c r="F132"/>
      <c r="G132"/>
      <c r="H132" s="12"/>
      <c r="I132" s="12"/>
      <c r="J132" s="2"/>
      <c r="K132" s="2"/>
      <c r="L132" s="15"/>
      <c r="M132" s="15"/>
    </row>
    <row r="133" spans="1:13" x14ac:dyDescent="0.25">
      <c r="A133" s="12"/>
      <c r="B133" s="12"/>
      <c r="D133" s="12"/>
      <c r="E133" s="12"/>
      <c r="F133" s="12"/>
      <c r="G133" s="12"/>
      <c r="H133" s="12"/>
      <c r="I133" s="12"/>
      <c r="J133" s="2"/>
      <c r="K133" s="2"/>
      <c r="L133" s="15"/>
      <c r="M133" s="15"/>
    </row>
    <row r="134" spans="1:13" x14ac:dyDescent="0.25">
      <c r="A134" s="12"/>
      <c r="B134" s="12"/>
      <c r="D134" s="12"/>
      <c r="E134" s="12"/>
      <c r="F134" s="12"/>
      <c r="G134" s="12"/>
      <c r="H134" s="12"/>
      <c r="I134" s="12"/>
      <c r="J134" s="2"/>
      <c r="K134" s="2"/>
      <c r="L134" s="15"/>
      <c r="M134" s="15"/>
    </row>
    <row r="135" spans="1:13" x14ac:dyDescent="0.25">
      <c r="A135" s="12"/>
      <c r="B135" s="12"/>
      <c r="D135" s="12"/>
      <c r="E135" s="12"/>
      <c r="F135" s="12"/>
      <c r="G135" s="12"/>
      <c r="H135" s="12"/>
      <c r="I135" s="12"/>
      <c r="J135" s="2"/>
      <c r="K135" s="2"/>
      <c r="L135" s="15"/>
      <c r="M135" s="15"/>
    </row>
    <row r="136" spans="1:13" x14ac:dyDescent="0.25">
      <c r="A136" s="12"/>
      <c r="B136" s="12"/>
      <c r="D136" s="12"/>
      <c r="E136" s="12"/>
      <c r="F136" s="12"/>
      <c r="G136" s="12"/>
      <c r="H136" s="12"/>
      <c r="I136" s="12"/>
      <c r="J136" s="2"/>
      <c r="K136" s="2"/>
      <c r="L136" s="15"/>
      <c r="M136" s="15"/>
    </row>
    <row r="137" spans="1:13" x14ac:dyDescent="0.25">
      <c r="A137" s="12"/>
      <c r="B137" s="12"/>
      <c r="D137" s="12"/>
      <c r="E137" s="12"/>
      <c r="F137" s="12"/>
      <c r="G137" s="12"/>
      <c r="H137" s="12"/>
      <c r="I137" s="12"/>
      <c r="J137" s="2"/>
      <c r="K137" s="2"/>
      <c r="L137" s="15"/>
      <c r="M137" s="15"/>
    </row>
    <row r="138" spans="1:13" x14ac:dyDescent="0.25">
      <c r="A138" s="12"/>
      <c r="B138" s="12"/>
      <c r="D138" s="12"/>
      <c r="E138" s="12"/>
      <c r="F138" s="12"/>
      <c r="G138" s="12"/>
      <c r="H138" s="12"/>
      <c r="I138" s="12"/>
      <c r="J138" s="2"/>
      <c r="K138" s="2"/>
      <c r="L138" s="15"/>
      <c r="M138" s="15"/>
    </row>
    <row r="139" spans="1:13" x14ac:dyDescent="0.25">
      <c r="A139" s="12"/>
      <c r="B139" s="12"/>
      <c r="D139" s="12"/>
      <c r="E139" s="12"/>
      <c r="F139" s="12"/>
      <c r="G139" s="12"/>
      <c r="H139" s="12"/>
      <c r="I139" s="12"/>
      <c r="J139" s="2"/>
      <c r="K139" s="2"/>
      <c r="L139" s="15"/>
      <c r="M139" s="15"/>
    </row>
    <row r="140" spans="1:13" x14ac:dyDescent="0.25">
      <c r="A140" s="12"/>
      <c r="B140" s="12"/>
      <c r="D140" s="12"/>
      <c r="E140" s="12"/>
      <c r="F140" s="12"/>
      <c r="G140" s="12"/>
      <c r="H140" s="12"/>
      <c r="I140" s="12"/>
      <c r="J140" s="2"/>
      <c r="K140" s="2"/>
      <c r="L140" s="15"/>
      <c r="M140" s="15"/>
    </row>
    <row r="141" spans="1:13" x14ac:dyDescent="0.25">
      <c r="A141" s="12"/>
      <c r="B141" s="12"/>
      <c r="D141" s="12"/>
      <c r="E141" s="12"/>
      <c r="F141" s="12"/>
      <c r="G141" s="12"/>
      <c r="H141" s="12"/>
      <c r="I141" s="12"/>
      <c r="J141" s="2"/>
      <c r="K141" s="2"/>
      <c r="L141" s="15"/>
      <c r="M141" s="15"/>
    </row>
    <row r="142" spans="1:13" x14ac:dyDescent="0.25">
      <c r="A142" s="12"/>
      <c r="B142" s="12"/>
      <c r="D142" s="12"/>
      <c r="E142" s="12"/>
      <c r="F142" s="12"/>
      <c r="G142" s="12"/>
      <c r="H142" s="12"/>
      <c r="I142" s="12"/>
      <c r="J142" s="2"/>
      <c r="K142" s="2"/>
      <c r="L142" s="15"/>
      <c r="M142" s="15"/>
    </row>
    <row r="143" spans="1:13" x14ac:dyDescent="0.25">
      <c r="A143" s="12"/>
      <c r="B143" s="12"/>
      <c r="D143" s="12"/>
      <c r="E143" s="12"/>
      <c r="F143" s="12"/>
      <c r="G143" s="12"/>
      <c r="H143" s="12"/>
      <c r="I143" s="12"/>
      <c r="J143" s="2"/>
      <c r="K143" s="2"/>
      <c r="L143" s="15"/>
      <c r="M143" s="15"/>
    </row>
    <row r="144" spans="1:13" x14ac:dyDescent="0.25">
      <c r="A144" s="12"/>
      <c r="B144" s="12"/>
      <c r="D144" s="12"/>
      <c r="E144" s="12"/>
      <c r="F144" s="12"/>
      <c r="G144" s="12"/>
      <c r="H144" s="12"/>
      <c r="I144" s="12"/>
      <c r="J144" s="2"/>
      <c r="K144" s="2"/>
      <c r="L144" s="15"/>
      <c r="M144" s="15"/>
    </row>
    <row r="145" spans="1:13" x14ac:dyDescent="0.25">
      <c r="A145" s="12"/>
      <c r="B145" s="12"/>
      <c r="D145" s="12"/>
      <c r="E145" s="12"/>
      <c r="F145" s="12"/>
      <c r="G145" s="12"/>
      <c r="H145" s="12"/>
      <c r="I145" s="12"/>
      <c r="J145" s="2"/>
      <c r="K145" s="2"/>
      <c r="L145" s="15"/>
      <c r="M145" s="15"/>
    </row>
    <row r="146" spans="1:13" x14ac:dyDescent="0.25">
      <c r="A146" s="12"/>
      <c r="B146" s="12"/>
      <c r="D146" s="12"/>
      <c r="E146" s="12"/>
      <c r="F146" s="12"/>
      <c r="G146" s="12"/>
      <c r="H146" s="12"/>
      <c r="I146" s="12"/>
      <c r="J146" s="2"/>
      <c r="K146" s="2"/>
      <c r="L146" s="15"/>
      <c r="M146" s="15"/>
    </row>
    <row r="147" spans="1:13" x14ac:dyDescent="0.25">
      <c r="A147" s="12"/>
      <c r="B147" s="12"/>
      <c r="D147" s="12"/>
      <c r="E147" s="12"/>
      <c r="F147" s="12"/>
      <c r="G147" s="12"/>
      <c r="H147" s="12"/>
      <c r="I147" s="12"/>
      <c r="J147" s="2"/>
      <c r="K147" s="2"/>
      <c r="L147" s="15"/>
      <c r="M147" s="15"/>
    </row>
    <row r="148" spans="1:13" x14ac:dyDescent="0.25">
      <c r="A148" s="12"/>
      <c r="B148" s="12"/>
      <c r="D148" s="12"/>
      <c r="E148" s="12"/>
      <c r="F148" s="12"/>
      <c r="G148" s="12"/>
      <c r="H148" s="12"/>
      <c r="I148" s="12"/>
      <c r="J148" s="2"/>
      <c r="K148" s="2"/>
      <c r="L148" s="15"/>
      <c r="M148" s="15"/>
    </row>
    <row r="149" spans="1:13" x14ac:dyDescent="0.25">
      <c r="A149" s="12"/>
      <c r="B149" s="12"/>
      <c r="D149" s="12"/>
      <c r="E149" s="12"/>
      <c r="F149" s="12"/>
      <c r="G149" s="12"/>
      <c r="H149" s="12"/>
      <c r="I149" s="12"/>
      <c r="J149" s="2"/>
      <c r="K149" s="2"/>
      <c r="L149" s="15"/>
      <c r="M149" s="15"/>
    </row>
    <row r="150" spans="1:13" x14ac:dyDescent="0.25">
      <c r="A150" s="12"/>
      <c r="B150" s="12"/>
      <c r="D150" s="12"/>
      <c r="E150" s="12"/>
      <c r="F150" s="12"/>
      <c r="G150" s="12"/>
      <c r="H150" s="12"/>
      <c r="I150" s="12"/>
      <c r="J150" s="2"/>
      <c r="K150" s="2"/>
      <c r="L150" s="15"/>
      <c r="M150" s="15"/>
    </row>
    <row r="151" spans="1:13" x14ac:dyDescent="0.25">
      <c r="A151" s="12"/>
      <c r="B151" s="12"/>
      <c r="D151" s="12"/>
      <c r="E151" s="12"/>
      <c r="F151" s="12"/>
      <c r="G151" s="12"/>
      <c r="H151" s="12"/>
      <c r="I151" s="12"/>
      <c r="J151" s="2"/>
      <c r="K151" s="2"/>
      <c r="L151" s="15"/>
      <c r="M151" s="15"/>
    </row>
    <row r="152" spans="1:13" x14ac:dyDescent="0.25">
      <c r="A152" s="12"/>
      <c r="B152" s="12"/>
      <c r="D152" s="12"/>
      <c r="E152" s="12"/>
      <c r="F152" s="12"/>
      <c r="G152" s="12"/>
      <c r="H152" s="12"/>
      <c r="I152" s="12"/>
      <c r="J152" s="2"/>
      <c r="K152" s="2"/>
      <c r="L152" s="15"/>
      <c r="M152" s="15"/>
    </row>
    <row r="153" spans="1:13" x14ac:dyDescent="0.25">
      <c r="A153" s="12"/>
      <c r="B153" s="12"/>
      <c r="D153" s="12"/>
      <c r="E153" s="12"/>
      <c r="F153" s="12"/>
      <c r="G153" s="12"/>
      <c r="H153" s="12"/>
      <c r="I153" s="12"/>
      <c r="J153" s="2"/>
      <c r="K153" s="2"/>
      <c r="L153" s="15"/>
      <c r="M153" s="15"/>
    </row>
    <row r="154" spans="1:13" x14ac:dyDescent="0.25">
      <c r="A154" s="12"/>
      <c r="B154" s="12"/>
      <c r="D154" s="12"/>
      <c r="E154" s="12"/>
      <c r="F154" s="12"/>
      <c r="G154" s="12"/>
      <c r="H154" s="12"/>
      <c r="I154" s="12"/>
      <c r="J154" s="2"/>
      <c r="K154" s="2"/>
      <c r="L154" s="15"/>
      <c r="M154" s="15"/>
    </row>
    <row r="155" spans="1:13" x14ac:dyDescent="0.25">
      <c r="A155" s="12"/>
      <c r="B155" s="12"/>
      <c r="D155" s="12"/>
      <c r="E155" s="12"/>
      <c r="F155" s="12"/>
      <c r="G155" s="12"/>
      <c r="H155" s="12"/>
      <c r="I155" s="12"/>
      <c r="J155" s="2"/>
      <c r="K155" s="2"/>
      <c r="L155" s="15"/>
      <c r="M155" s="15"/>
    </row>
    <row r="156" spans="1:13" x14ac:dyDescent="0.25">
      <c r="A156" s="12"/>
      <c r="B156" s="12"/>
      <c r="D156" s="12"/>
      <c r="E156" s="12"/>
      <c r="F156" s="12"/>
      <c r="G156" s="12"/>
      <c r="H156" s="12"/>
      <c r="I156" s="12"/>
      <c r="J156" s="2"/>
      <c r="K156" s="2"/>
      <c r="L156" s="15"/>
      <c r="M156" s="15"/>
    </row>
    <row r="157" spans="1:13" x14ac:dyDescent="0.25">
      <c r="A157" s="12"/>
      <c r="B157" s="12"/>
      <c r="D157" s="12"/>
      <c r="E157" s="12"/>
      <c r="F157" s="12"/>
      <c r="G157" s="12"/>
      <c r="H157" s="12"/>
      <c r="I157" s="12"/>
      <c r="J157" s="2"/>
      <c r="K157" s="2"/>
      <c r="L157" s="15"/>
      <c r="M157" s="15"/>
    </row>
    <row r="158" spans="1:13" x14ac:dyDescent="0.25">
      <c r="A158" s="12"/>
      <c r="B158" s="12"/>
      <c r="D158" s="12"/>
      <c r="E158" s="12"/>
      <c r="F158" s="12"/>
      <c r="G158" s="12"/>
      <c r="H158" s="12"/>
      <c r="I158" s="12"/>
      <c r="J158" s="2"/>
      <c r="K158" s="2"/>
      <c r="L158" s="15"/>
      <c r="M158" s="15"/>
    </row>
    <row r="159" spans="1:13" x14ac:dyDescent="0.25">
      <c r="A159" s="12"/>
      <c r="B159" s="12"/>
      <c r="D159" s="12"/>
      <c r="E159" s="12"/>
      <c r="F159" s="12"/>
      <c r="G159" s="12"/>
      <c r="H159" s="12"/>
      <c r="I159" s="12"/>
      <c r="J159" s="2"/>
      <c r="K159" s="2"/>
      <c r="L159" s="15"/>
      <c r="M159" s="15"/>
    </row>
    <row r="160" spans="1:13" x14ac:dyDescent="0.25">
      <c r="A160" s="12"/>
      <c r="B160" s="12"/>
      <c r="D160" s="12"/>
      <c r="E160" s="12"/>
      <c r="F160" s="12"/>
      <c r="G160" s="12"/>
      <c r="H160" s="12"/>
      <c r="I160" s="12"/>
      <c r="J160" s="2"/>
      <c r="K160" s="2"/>
      <c r="L160" s="15"/>
      <c r="M160" s="15"/>
    </row>
    <row r="161" spans="1:13" x14ac:dyDescent="0.25">
      <c r="A161" s="12"/>
      <c r="B161" s="12"/>
      <c r="D161" s="12"/>
      <c r="E161" s="12"/>
      <c r="F161" s="12"/>
      <c r="G161" s="12"/>
      <c r="H161" s="12"/>
      <c r="I161" s="12"/>
      <c r="J161" s="2"/>
      <c r="K161" s="2"/>
      <c r="L161" s="15"/>
      <c r="M161" s="15"/>
    </row>
    <row r="162" spans="1:13" x14ac:dyDescent="0.25">
      <c r="A162" s="12"/>
      <c r="B162" s="12"/>
      <c r="D162" s="12"/>
      <c r="E162" s="12"/>
      <c r="F162" s="12"/>
      <c r="G162" s="12"/>
      <c r="H162" s="12"/>
      <c r="I162" s="12"/>
      <c r="J162" s="2"/>
      <c r="K162" s="2"/>
      <c r="L162" s="15"/>
      <c r="M162" s="15"/>
    </row>
    <row r="163" spans="1:13" x14ac:dyDescent="0.25">
      <c r="A163" s="12"/>
      <c r="B163" s="12"/>
      <c r="D163" s="12"/>
      <c r="E163" s="12"/>
      <c r="F163" s="12"/>
      <c r="G163" s="12"/>
      <c r="H163" s="12"/>
      <c r="I163" s="12"/>
      <c r="J163" s="2"/>
      <c r="K163" s="2"/>
      <c r="L163" s="15"/>
      <c r="M163" s="15"/>
    </row>
    <row r="164" spans="1:13" x14ac:dyDescent="0.25">
      <c r="A164" s="12"/>
      <c r="B164" s="12"/>
      <c r="D164" s="12"/>
      <c r="E164" s="12"/>
      <c r="F164" s="12"/>
      <c r="G164" s="12"/>
      <c r="H164" s="12"/>
      <c r="I164" s="12"/>
      <c r="J164" s="2"/>
      <c r="K164" s="2"/>
      <c r="L164" s="15"/>
      <c r="M164" s="15"/>
    </row>
    <row r="165" spans="1:13" x14ac:dyDescent="0.25">
      <c r="A165" s="12"/>
      <c r="B165" s="12"/>
      <c r="D165" s="12"/>
      <c r="E165" s="12"/>
      <c r="F165" s="12"/>
      <c r="G165" s="12"/>
      <c r="H165" s="12"/>
      <c r="I165" s="12"/>
      <c r="J165" s="2"/>
      <c r="K165" s="2"/>
      <c r="L165" s="15"/>
      <c r="M165" s="15"/>
    </row>
    <row r="166" spans="1:13" x14ac:dyDescent="0.25">
      <c r="A166" s="12"/>
      <c r="B166" s="12"/>
      <c r="D166" s="12"/>
      <c r="E166" s="12"/>
      <c r="F166" s="12"/>
      <c r="G166" s="12"/>
      <c r="H166" s="12"/>
      <c r="I166" s="12"/>
      <c r="J166" s="2"/>
      <c r="K166" s="2"/>
      <c r="L166" s="15"/>
      <c r="M166" s="15"/>
    </row>
    <row r="167" spans="1:13" x14ac:dyDescent="0.25">
      <c r="A167" s="12"/>
      <c r="B167" s="12"/>
      <c r="D167" s="12"/>
      <c r="E167" s="12"/>
      <c r="F167" s="12"/>
      <c r="G167" s="12"/>
      <c r="H167" s="12"/>
      <c r="I167" s="12"/>
      <c r="J167" s="2"/>
      <c r="K167" s="2"/>
      <c r="L167" s="15"/>
      <c r="M167" s="15"/>
    </row>
    <row r="168" spans="1:13" x14ac:dyDescent="0.25">
      <c r="A168" s="12"/>
      <c r="B168" s="12"/>
      <c r="D168" s="12"/>
      <c r="E168" s="12"/>
      <c r="F168" s="12"/>
      <c r="G168" s="12"/>
      <c r="H168" s="12"/>
      <c r="I168" s="12"/>
      <c r="J168" s="2"/>
      <c r="K168" s="2"/>
      <c r="L168" s="15"/>
      <c r="M168" s="15"/>
    </row>
    <row r="169" spans="1:13" x14ac:dyDescent="0.25">
      <c r="A169" s="12"/>
      <c r="B169" s="12"/>
      <c r="D169" s="12"/>
      <c r="E169" s="12"/>
      <c r="F169" s="12"/>
      <c r="G169" s="12"/>
      <c r="H169" s="12"/>
      <c r="I169" s="12"/>
      <c r="J169" s="2"/>
      <c r="K169" s="2"/>
      <c r="L169" s="15"/>
      <c r="M169" s="15"/>
    </row>
    <row r="170" spans="1:13" x14ac:dyDescent="0.25">
      <c r="A170" s="12"/>
      <c r="B170" s="12"/>
      <c r="D170" s="12"/>
      <c r="E170" s="12"/>
      <c r="F170" s="12"/>
      <c r="G170" s="12"/>
      <c r="H170" s="12"/>
      <c r="I170" s="12"/>
      <c r="J170" s="2"/>
      <c r="K170" s="2"/>
      <c r="L170" s="15"/>
      <c r="M170" s="15"/>
    </row>
    <row r="171" spans="1:13" x14ac:dyDescent="0.25">
      <c r="A171" s="12"/>
      <c r="B171" s="12"/>
      <c r="D171" s="12"/>
      <c r="E171" s="12"/>
      <c r="F171" s="12"/>
      <c r="G171" s="12"/>
      <c r="H171" s="12"/>
      <c r="I171" s="12"/>
      <c r="J171" s="2"/>
      <c r="K171" s="2"/>
      <c r="L171" s="15"/>
      <c r="M171" s="15"/>
    </row>
    <row r="172" spans="1:13" x14ac:dyDescent="0.25">
      <c r="A172" s="12"/>
      <c r="B172" s="12"/>
      <c r="D172" s="12"/>
      <c r="E172" s="12"/>
      <c r="F172" s="12"/>
      <c r="G172" s="12"/>
      <c r="H172" s="12"/>
      <c r="I172" s="12"/>
      <c r="J172" s="2"/>
      <c r="K172" s="2"/>
      <c r="L172" s="15"/>
      <c r="M172" s="15"/>
    </row>
    <row r="173" spans="1:13" x14ac:dyDescent="0.25">
      <c r="A173" s="12"/>
      <c r="B173" s="12"/>
      <c r="D173" s="12"/>
      <c r="E173" s="12"/>
      <c r="F173" s="12"/>
      <c r="G173" s="12"/>
      <c r="H173" s="12"/>
      <c r="I173" s="12"/>
      <c r="J173" s="2"/>
      <c r="K173" s="2"/>
      <c r="L173" s="15"/>
      <c r="M173" s="15"/>
    </row>
    <row r="174" spans="1:13" x14ac:dyDescent="0.25">
      <c r="A174" s="12"/>
      <c r="B174" s="12"/>
      <c r="D174" s="12"/>
      <c r="E174" s="12"/>
      <c r="F174" s="12"/>
      <c r="G174" s="12"/>
      <c r="H174" s="12"/>
      <c r="I174" s="12"/>
      <c r="J174" s="2"/>
      <c r="K174" s="2"/>
      <c r="L174" s="15"/>
      <c r="M174" s="15"/>
    </row>
    <row r="175" spans="1:13" x14ac:dyDescent="0.25">
      <c r="A175" s="12"/>
      <c r="B175" s="12"/>
      <c r="D175" s="12"/>
      <c r="E175" s="12"/>
      <c r="F175" s="12"/>
      <c r="G175" s="12"/>
      <c r="H175" s="12"/>
      <c r="I175" s="12"/>
      <c r="J175" s="2"/>
      <c r="K175" s="2"/>
      <c r="L175" s="15"/>
      <c r="M175" s="15"/>
    </row>
    <row r="176" spans="1:13" x14ac:dyDescent="0.25">
      <c r="A176" s="12"/>
      <c r="B176" s="12"/>
      <c r="D176" s="12"/>
      <c r="E176" s="12"/>
      <c r="F176" s="12"/>
      <c r="G176" s="12"/>
      <c r="H176" s="12"/>
      <c r="I176" s="12"/>
      <c r="J176" s="2"/>
      <c r="K176" s="2"/>
      <c r="L176" s="15"/>
      <c r="M176" s="15"/>
    </row>
    <row r="177" spans="1:13" x14ac:dyDescent="0.25">
      <c r="A177" s="12"/>
      <c r="B177" s="12"/>
      <c r="D177" s="12"/>
      <c r="E177" s="12"/>
      <c r="F177" s="12"/>
      <c r="G177" s="12"/>
      <c r="H177" s="12"/>
      <c r="I177" s="12"/>
      <c r="J177" s="2"/>
      <c r="K177" s="2"/>
      <c r="L177" s="15"/>
      <c r="M177" s="15"/>
    </row>
    <row r="178" spans="1:13" x14ac:dyDescent="0.25">
      <c r="A178" s="12"/>
      <c r="B178" s="12"/>
      <c r="D178" s="12"/>
      <c r="E178" s="12"/>
      <c r="F178" s="12"/>
      <c r="G178" s="12"/>
      <c r="H178" s="12"/>
      <c r="I178" s="12"/>
      <c r="J178" s="2"/>
      <c r="K178" s="2"/>
      <c r="L178" s="15"/>
      <c r="M178" s="15"/>
    </row>
    <row r="179" spans="1:13" x14ac:dyDescent="0.25">
      <c r="A179" s="12"/>
      <c r="B179" s="12"/>
      <c r="D179" s="12"/>
      <c r="E179" s="12"/>
      <c r="F179" s="12"/>
      <c r="G179" s="12"/>
      <c r="H179" s="12"/>
      <c r="I179" s="12"/>
      <c r="J179" s="2"/>
      <c r="K179" s="2"/>
      <c r="L179" s="15"/>
      <c r="M179" s="15"/>
    </row>
    <row r="180" spans="1:13" x14ac:dyDescent="0.25">
      <c r="A180" s="12"/>
      <c r="B180" s="12"/>
      <c r="D180" s="12"/>
      <c r="E180" s="12"/>
      <c r="F180" s="12"/>
      <c r="G180" s="12"/>
      <c r="H180" s="12"/>
      <c r="I180" s="12"/>
      <c r="J180" s="2"/>
      <c r="K180" s="2"/>
      <c r="L180" s="15"/>
      <c r="M180" s="15"/>
    </row>
    <row r="181" spans="1:13" x14ac:dyDescent="0.25">
      <c r="A181" s="12"/>
      <c r="B181" s="12"/>
      <c r="D181" s="12"/>
      <c r="E181" s="12"/>
      <c r="F181" s="12"/>
      <c r="G181" s="12"/>
      <c r="H181" s="12"/>
      <c r="I181" s="12"/>
      <c r="J181" s="2"/>
      <c r="K181" s="2"/>
      <c r="L181" s="15"/>
      <c r="M181" s="15"/>
    </row>
    <row r="182" spans="1:13" x14ac:dyDescent="0.25">
      <c r="A182" s="12"/>
      <c r="B182" s="12"/>
      <c r="D182" s="12"/>
      <c r="E182" s="12"/>
      <c r="F182" s="12"/>
      <c r="G182" s="12"/>
      <c r="H182" s="12"/>
      <c r="I182" s="12"/>
      <c r="J182" s="2"/>
      <c r="K182" s="2"/>
      <c r="L182" s="15"/>
      <c r="M182" s="15"/>
    </row>
    <row r="183" spans="1:13" x14ac:dyDescent="0.25">
      <c r="A183" s="12"/>
      <c r="B183" s="12"/>
      <c r="D183" s="12"/>
      <c r="E183" s="12"/>
      <c r="F183" s="12"/>
      <c r="G183" s="12"/>
      <c r="H183" s="12"/>
      <c r="I183" s="12"/>
      <c r="J183" s="2"/>
      <c r="K183" s="2"/>
      <c r="L183" s="15"/>
      <c r="M183" s="15"/>
    </row>
    <row r="184" spans="1:13" x14ac:dyDescent="0.25">
      <c r="A184" s="12"/>
      <c r="B184" s="12"/>
      <c r="D184" s="12"/>
      <c r="E184" s="12"/>
      <c r="F184" s="12"/>
      <c r="G184" s="12"/>
      <c r="H184" s="12"/>
      <c r="I184" s="12"/>
      <c r="J184" s="2"/>
      <c r="K184" s="2"/>
      <c r="L184" s="15"/>
      <c r="M184" s="15"/>
    </row>
    <row r="185" spans="1:13" x14ac:dyDescent="0.25">
      <c r="A185" s="12"/>
      <c r="B185" s="12"/>
      <c r="D185" s="12"/>
      <c r="E185" s="12"/>
      <c r="F185" s="12"/>
      <c r="G185" s="12"/>
      <c r="H185" s="12"/>
      <c r="I185" s="12"/>
      <c r="J185" s="2"/>
      <c r="K185" s="2"/>
      <c r="L185" s="15"/>
      <c r="M185" s="15"/>
    </row>
    <row r="186" spans="1:13" x14ac:dyDescent="0.25">
      <c r="A186" s="12"/>
      <c r="B186" s="12"/>
      <c r="D186" s="12"/>
      <c r="E186" s="12"/>
      <c r="F186" s="12"/>
      <c r="G186" s="12"/>
      <c r="H186" s="12"/>
      <c r="I186" s="12"/>
      <c r="J186" s="2"/>
      <c r="K186" s="2"/>
      <c r="L186" s="15"/>
      <c r="M186" s="15"/>
    </row>
    <row r="187" spans="1:13" x14ac:dyDescent="0.25">
      <c r="A187" s="12"/>
      <c r="B187" s="12"/>
      <c r="D187" s="12"/>
      <c r="E187" s="12"/>
      <c r="F187" s="12"/>
      <c r="G187" s="12"/>
      <c r="H187" s="12"/>
      <c r="I187" s="12"/>
      <c r="J187" s="2"/>
      <c r="K187" s="2"/>
      <c r="L187" s="15"/>
      <c r="M187" s="15"/>
    </row>
    <row r="188" spans="1:13" x14ac:dyDescent="0.25">
      <c r="A188" s="12"/>
      <c r="B188" s="12"/>
      <c r="D188" s="12"/>
      <c r="E188" s="12"/>
      <c r="F188" s="12"/>
      <c r="G188" s="12"/>
      <c r="H188" s="12"/>
      <c r="I188" s="12"/>
      <c r="J188" s="2"/>
      <c r="K188" s="2"/>
      <c r="L188" s="15"/>
      <c r="M188" s="15"/>
    </row>
    <row r="189" spans="1:13" x14ac:dyDescent="0.25">
      <c r="A189" s="12"/>
      <c r="B189" s="12"/>
      <c r="D189" s="12"/>
      <c r="E189" s="12"/>
      <c r="F189" s="12"/>
      <c r="G189" s="12"/>
      <c r="H189" s="12"/>
      <c r="I189" s="12"/>
      <c r="J189" s="2"/>
      <c r="K189" s="2"/>
      <c r="L189" s="15"/>
      <c r="M189" s="15"/>
    </row>
    <row r="190" spans="1:13" x14ac:dyDescent="0.25">
      <c r="A190" s="12"/>
      <c r="B190" s="12"/>
      <c r="D190" s="12"/>
      <c r="E190" s="12"/>
      <c r="F190" s="12"/>
      <c r="G190" s="12"/>
      <c r="H190" s="12"/>
      <c r="I190" s="12"/>
      <c r="J190" s="2"/>
      <c r="K190" s="2"/>
      <c r="L190" s="15"/>
      <c r="M190" s="15"/>
    </row>
    <row r="191" spans="1:13" x14ac:dyDescent="0.25">
      <c r="A191" s="12"/>
      <c r="B191" s="12"/>
      <c r="D191" s="12"/>
      <c r="E191" s="12"/>
      <c r="F191" s="12"/>
      <c r="G191" s="12"/>
      <c r="H191" s="12"/>
      <c r="I191" s="12"/>
      <c r="J191" s="2"/>
      <c r="K191" s="2"/>
      <c r="L191" s="15"/>
      <c r="M191" s="15"/>
    </row>
    <row r="192" spans="1:13" x14ac:dyDescent="0.25">
      <c r="A192" s="12"/>
      <c r="B192" s="12"/>
      <c r="D192" s="12"/>
      <c r="E192" s="12"/>
      <c r="F192" s="12"/>
      <c r="G192" s="12"/>
      <c r="H192" s="12"/>
      <c r="I192" s="12"/>
      <c r="J192" s="2"/>
      <c r="K192" s="2"/>
      <c r="L192" s="15"/>
      <c r="M192" s="15"/>
    </row>
    <row r="193" spans="1:13" x14ac:dyDescent="0.25">
      <c r="A193" s="12"/>
      <c r="B193" s="12"/>
      <c r="D193" s="12"/>
      <c r="E193" s="12"/>
      <c r="F193" s="12"/>
      <c r="G193" s="12"/>
      <c r="H193" s="12"/>
      <c r="I193" s="12"/>
      <c r="J193" s="2"/>
      <c r="K193" s="2"/>
      <c r="L193" s="15"/>
      <c r="M193" s="15"/>
    </row>
    <row r="194" spans="1:13" x14ac:dyDescent="0.25">
      <c r="A194" s="12"/>
      <c r="B194" s="12"/>
      <c r="D194" s="12"/>
      <c r="E194" s="12"/>
      <c r="F194" s="12"/>
      <c r="G194" s="12"/>
      <c r="H194" s="12"/>
      <c r="I194" s="12"/>
      <c r="J194" s="2"/>
      <c r="K194" s="2"/>
      <c r="L194" s="15"/>
      <c r="M194" s="15"/>
    </row>
    <row r="195" spans="1:13" x14ac:dyDescent="0.25">
      <c r="A195" s="12"/>
      <c r="B195" s="12"/>
      <c r="D195" s="12"/>
      <c r="E195" s="12"/>
      <c r="F195" s="12"/>
      <c r="G195" s="12"/>
      <c r="H195" s="12"/>
      <c r="I195" s="12"/>
      <c r="J195" s="2"/>
      <c r="K195" s="2"/>
      <c r="L195" s="15"/>
      <c r="M195" s="15"/>
    </row>
    <row r="196" spans="1:13" x14ac:dyDescent="0.25">
      <c r="A196" s="12"/>
      <c r="B196" s="12"/>
      <c r="D196" s="12"/>
      <c r="E196" s="12"/>
      <c r="F196" s="12"/>
      <c r="G196" s="12"/>
      <c r="H196" s="12"/>
      <c r="I196" s="12"/>
      <c r="J196" s="2"/>
      <c r="K196" s="2"/>
      <c r="L196" s="15"/>
      <c r="M196" s="15"/>
    </row>
    <row r="197" spans="1:13" x14ac:dyDescent="0.25">
      <c r="A197" s="12"/>
      <c r="B197" s="12"/>
      <c r="D197" s="12"/>
      <c r="E197" s="12"/>
      <c r="F197" s="12"/>
      <c r="G197" s="12"/>
      <c r="H197" s="12"/>
      <c r="I197" s="12"/>
      <c r="J197" s="2"/>
      <c r="K197" s="2"/>
      <c r="L197" s="15"/>
      <c r="M197" s="15"/>
    </row>
    <row r="198" spans="1:13" x14ac:dyDescent="0.25">
      <c r="A198" s="12"/>
      <c r="B198" s="12"/>
      <c r="D198" s="12"/>
      <c r="E198" s="12"/>
      <c r="F198" s="12"/>
      <c r="G198" s="12"/>
      <c r="H198" s="12"/>
      <c r="I198" s="12"/>
      <c r="J198" s="2"/>
      <c r="K198" s="2"/>
      <c r="L198" s="15"/>
      <c r="M198" s="15"/>
    </row>
    <row r="199" spans="1:13" x14ac:dyDescent="0.25">
      <c r="A199" s="12"/>
      <c r="B199" s="12"/>
      <c r="D199" s="12"/>
      <c r="E199" s="12"/>
      <c r="F199" s="12"/>
      <c r="G199" s="12"/>
      <c r="H199" s="12"/>
      <c r="I199" s="12"/>
      <c r="J199" s="2"/>
      <c r="K199" s="2"/>
      <c r="L199" s="15"/>
      <c r="M199" s="15"/>
    </row>
    <row r="200" spans="1:13" x14ac:dyDescent="0.25">
      <c r="A200" s="12"/>
      <c r="B200" s="12"/>
      <c r="D200" s="12"/>
      <c r="E200" s="12"/>
      <c r="F200" s="12"/>
      <c r="G200" s="12"/>
      <c r="H200" s="12"/>
      <c r="I200" s="12"/>
      <c r="J200" s="2"/>
      <c r="K200" s="2"/>
      <c r="L200" s="15"/>
      <c r="M200" s="15"/>
    </row>
    <row r="201" spans="1:13" x14ac:dyDescent="0.25">
      <c r="A201" s="12"/>
      <c r="B201" s="12"/>
      <c r="D201" s="12"/>
      <c r="E201" s="12"/>
      <c r="F201" s="12"/>
      <c r="G201" s="12"/>
      <c r="H201" s="12"/>
      <c r="I201" s="12"/>
      <c r="J201" s="2"/>
      <c r="K201" s="2"/>
      <c r="L201" s="15"/>
      <c r="M201" s="15"/>
    </row>
    <row r="202" spans="1:13" x14ac:dyDescent="0.25">
      <c r="A202" s="12"/>
      <c r="B202" s="12"/>
      <c r="D202" s="12"/>
      <c r="E202" s="12"/>
      <c r="F202" s="12"/>
      <c r="G202" s="12"/>
      <c r="H202" s="12"/>
      <c r="I202" s="12"/>
      <c r="J202" s="2"/>
      <c r="K202" s="2"/>
      <c r="L202" s="15"/>
      <c r="M202" s="15"/>
    </row>
    <row r="203" spans="1:13" x14ac:dyDescent="0.25">
      <c r="A203" s="12"/>
      <c r="B203" s="12"/>
      <c r="D203" s="12"/>
      <c r="E203" s="12"/>
      <c r="F203" s="12"/>
      <c r="G203" s="12"/>
      <c r="H203" s="12"/>
      <c r="I203" s="12"/>
      <c r="J203" s="2"/>
      <c r="K203" s="2"/>
      <c r="L203" s="15"/>
      <c r="M203" s="15"/>
    </row>
    <row r="204" spans="1:13" x14ac:dyDescent="0.25">
      <c r="A204" s="12"/>
      <c r="B204" s="12"/>
      <c r="D204" s="12"/>
      <c r="E204" s="12"/>
      <c r="F204" s="12"/>
      <c r="G204" s="12"/>
      <c r="H204" s="12"/>
      <c r="I204" s="12"/>
      <c r="J204" s="2"/>
      <c r="K204" s="2"/>
      <c r="L204" s="15"/>
      <c r="M204" s="15"/>
    </row>
    <row r="205" spans="1:13" x14ac:dyDescent="0.25">
      <c r="A205" s="12"/>
      <c r="B205" s="12"/>
      <c r="D205" s="12"/>
      <c r="E205" s="12"/>
      <c r="F205" s="12"/>
      <c r="G205" s="12"/>
      <c r="H205" s="12"/>
      <c r="I205" s="12"/>
      <c r="J205" s="2"/>
      <c r="K205" s="2"/>
      <c r="L205" s="15"/>
      <c r="M205" s="15"/>
    </row>
    <row r="206" spans="1:13" x14ac:dyDescent="0.25">
      <c r="A206" s="12"/>
      <c r="B206" s="12"/>
      <c r="D206" s="12"/>
      <c r="E206" s="12"/>
      <c r="F206" s="12"/>
      <c r="G206" s="12"/>
      <c r="H206" s="12"/>
      <c r="I206" s="12"/>
      <c r="J206" s="2"/>
      <c r="K206" s="2"/>
      <c r="L206" s="15"/>
      <c r="M206" s="15"/>
    </row>
    <row r="207" spans="1:13" x14ac:dyDescent="0.25">
      <c r="A207" s="12"/>
      <c r="B207" s="12"/>
      <c r="D207" s="12"/>
      <c r="E207" s="12"/>
      <c r="F207" s="12"/>
      <c r="G207" s="12"/>
      <c r="H207" s="12"/>
      <c r="I207" s="12"/>
      <c r="J207" s="2"/>
      <c r="K207" s="2"/>
      <c r="L207" s="15"/>
      <c r="M207" s="15"/>
    </row>
    <row r="208" spans="1:13" x14ac:dyDescent="0.25">
      <c r="A208" s="12"/>
      <c r="B208" s="12"/>
      <c r="D208" s="12"/>
      <c r="E208" s="12"/>
      <c r="F208" s="12"/>
      <c r="G208" s="12"/>
      <c r="H208" s="12"/>
      <c r="I208" s="12"/>
      <c r="J208" s="2"/>
      <c r="K208" s="2"/>
      <c r="L208" s="15"/>
      <c r="M208" s="15"/>
    </row>
    <row r="209" spans="1:13" x14ac:dyDescent="0.25">
      <c r="A209" s="12"/>
      <c r="B209" s="12"/>
      <c r="D209" s="12"/>
      <c r="E209" s="12"/>
      <c r="F209" s="12"/>
      <c r="G209" s="12"/>
      <c r="H209" s="12"/>
      <c r="I209" s="12"/>
      <c r="J209" s="2"/>
      <c r="K209" s="2"/>
      <c r="L209" s="15"/>
      <c r="M209" s="15"/>
    </row>
    <row r="210" spans="1:13" x14ac:dyDescent="0.25">
      <c r="A210" s="12"/>
      <c r="B210" s="12"/>
      <c r="D210" s="12"/>
      <c r="E210" s="12"/>
      <c r="F210" s="12"/>
      <c r="G210" s="12"/>
      <c r="H210" s="12"/>
      <c r="I210" s="12"/>
      <c r="J210" s="2"/>
      <c r="K210" s="2"/>
      <c r="L210" s="15"/>
      <c r="M210" s="15"/>
    </row>
    <row r="211" spans="1:13" x14ac:dyDescent="0.25">
      <c r="A211" s="12"/>
      <c r="B211" s="12"/>
      <c r="D211" s="12"/>
      <c r="E211" s="12"/>
      <c r="F211" s="12"/>
      <c r="G211" s="12"/>
      <c r="H211" s="12"/>
      <c r="I211" s="12"/>
      <c r="J211" s="2"/>
      <c r="K211" s="2"/>
      <c r="L211" s="15"/>
      <c r="M211" s="15"/>
    </row>
    <row r="212" spans="1:13" x14ac:dyDescent="0.25">
      <c r="A212" s="12"/>
      <c r="B212" s="12"/>
      <c r="D212" s="12"/>
      <c r="E212" s="12"/>
      <c r="F212" s="12"/>
      <c r="G212" s="12"/>
      <c r="H212" s="12"/>
      <c r="I212" s="12"/>
      <c r="J212" s="2"/>
      <c r="K212" s="2"/>
      <c r="L212" s="15"/>
      <c r="M212" s="15"/>
    </row>
    <row r="213" spans="1:13" x14ac:dyDescent="0.25">
      <c r="A213" s="12"/>
      <c r="B213" s="12"/>
      <c r="D213" s="12"/>
      <c r="E213" s="12"/>
      <c r="F213" s="12"/>
      <c r="G213" s="12"/>
      <c r="H213" s="12"/>
      <c r="I213" s="12"/>
      <c r="J213" s="2"/>
      <c r="K213" s="2"/>
      <c r="L213" s="15"/>
      <c r="M213" s="15"/>
    </row>
    <row r="214" spans="1:13" x14ac:dyDescent="0.25">
      <c r="A214" s="12"/>
      <c r="B214" s="12"/>
      <c r="D214" s="12"/>
      <c r="E214" s="12"/>
      <c r="F214" s="12"/>
      <c r="G214" s="12"/>
      <c r="H214" s="12"/>
      <c r="I214" s="12"/>
      <c r="J214" s="2"/>
      <c r="K214" s="2"/>
      <c r="L214" s="15"/>
      <c r="M214" s="15"/>
    </row>
    <row r="215" spans="1:13" x14ac:dyDescent="0.25">
      <c r="A215" s="12"/>
      <c r="B215" s="12"/>
      <c r="D215" s="12"/>
      <c r="E215" s="12"/>
      <c r="F215" s="12"/>
      <c r="G215" s="12"/>
      <c r="H215" s="12"/>
      <c r="I215" s="12"/>
      <c r="J215" s="2"/>
      <c r="K215" s="2"/>
      <c r="L215" s="15"/>
      <c r="M215" s="15"/>
    </row>
    <row r="216" spans="1:13" x14ac:dyDescent="0.25">
      <c r="A216" s="12"/>
      <c r="B216" s="12"/>
      <c r="D216" s="12"/>
      <c r="E216" s="12"/>
      <c r="F216" s="12"/>
      <c r="G216" s="12"/>
      <c r="H216" s="12"/>
      <c r="I216" s="12"/>
      <c r="J216" s="2"/>
      <c r="K216" s="2"/>
      <c r="L216" s="15"/>
      <c r="M216" s="15"/>
    </row>
    <row r="217" spans="1:13" x14ac:dyDescent="0.25">
      <c r="A217" s="12"/>
      <c r="B217" s="12"/>
      <c r="D217" s="12"/>
      <c r="E217" s="12"/>
      <c r="F217" s="12"/>
      <c r="G217" s="12"/>
      <c r="H217" s="12"/>
      <c r="I217" s="12"/>
      <c r="J217" s="2"/>
      <c r="K217" s="2"/>
      <c r="L217" s="15"/>
      <c r="M217" s="15"/>
    </row>
    <row r="218" spans="1:13" x14ac:dyDescent="0.25">
      <c r="A218" s="12"/>
      <c r="B218" s="12"/>
      <c r="D218" s="12"/>
      <c r="E218" s="12"/>
      <c r="F218" s="12"/>
      <c r="G218" s="12"/>
      <c r="H218" s="12"/>
      <c r="I218" s="12"/>
      <c r="J218" s="2"/>
      <c r="K218" s="2"/>
      <c r="L218" s="15"/>
      <c r="M218" s="15"/>
    </row>
    <row r="219" spans="1:13" x14ac:dyDescent="0.25">
      <c r="A219" s="12"/>
      <c r="B219" s="12"/>
      <c r="D219" s="12"/>
      <c r="E219" s="12"/>
      <c r="F219" s="12"/>
      <c r="G219" s="12"/>
      <c r="H219" s="12"/>
      <c r="I219" s="12"/>
      <c r="J219" s="2"/>
      <c r="K219" s="2"/>
      <c r="L219" s="15"/>
      <c r="M219" s="15"/>
    </row>
    <row r="220" spans="1:13" x14ac:dyDescent="0.25">
      <c r="A220" s="12"/>
      <c r="B220" s="12"/>
      <c r="D220" s="12"/>
      <c r="E220" s="12"/>
      <c r="F220" s="12"/>
      <c r="G220" s="12"/>
      <c r="H220" s="12"/>
      <c r="I220" s="12"/>
      <c r="J220" s="2"/>
      <c r="K220" s="2"/>
      <c r="L220" s="15"/>
      <c r="M220" s="15"/>
    </row>
    <row r="221" spans="1:13" x14ac:dyDescent="0.25">
      <c r="A221" s="12"/>
      <c r="B221" s="12"/>
      <c r="D221" s="12"/>
      <c r="E221" s="12"/>
      <c r="F221" s="12"/>
      <c r="G221" s="12"/>
      <c r="H221" s="12"/>
      <c r="I221" s="12"/>
      <c r="J221" s="2"/>
      <c r="K221" s="2"/>
      <c r="L221" s="15"/>
      <c r="M221" s="15"/>
    </row>
    <row r="222" spans="1:13" x14ac:dyDescent="0.25">
      <c r="A222" s="12"/>
      <c r="B222" s="12"/>
      <c r="D222" s="12"/>
      <c r="E222" s="12"/>
      <c r="F222" s="12"/>
      <c r="G222" s="12"/>
      <c r="H222" s="12"/>
      <c r="I222" s="12"/>
      <c r="J222" s="2"/>
      <c r="K222" s="2"/>
      <c r="L222" s="15"/>
      <c r="M222" s="15"/>
    </row>
    <row r="223" spans="1:13" x14ac:dyDescent="0.25">
      <c r="A223" s="12"/>
      <c r="B223" s="12"/>
      <c r="D223" s="12"/>
      <c r="E223" s="12"/>
      <c r="F223" s="12"/>
      <c r="G223" s="12"/>
      <c r="H223" s="12"/>
      <c r="I223" s="12"/>
      <c r="J223" s="2"/>
      <c r="K223" s="2"/>
      <c r="L223" s="15"/>
      <c r="M223" s="15"/>
    </row>
    <row r="224" spans="1:13" x14ac:dyDescent="0.25">
      <c r="A224" s="12"/>
      <c r="B224" s="12"/>
      <c r="D224" s="12"/>
      <c r="E224" s="12"/>
      <c r="F224" s="12"/>
      <c r="G224" s="12"/>
      <c r="H224" s="12"/>
      <c r="I224" s="12"/>
      <c r="J224" s="2"/>
      <c r="K224" s="2"/>
      <c r="L224" s="15"/>
      <c r="M224" s="15"/>
    </row>
    <row r="225" spans="1:13" x14ac:dyDescent="0.25">
      <c r="A225" s="12"/>
      <c r="B225" s="12"/>
      <c r="D225" s="12"/>
      <c r="E225" s="12"/>
      <c r="F225" s="12"/>
      <c r="G225" s="12"/>
      <c r="H225" s="12"/>
      <c r="I225" s="12"/>
      <c r="J225" s="2"/>
      <c r="K225" s="2"/>
      <c r="L225" s="15"/>
      <c r="M225" s="15"/>
    </row>
    <row r="226" spans="1:13" x14ac:dyDescent="0.25">
      <c r="A226" s="12"/>
      <c r="B226" s="12"/>
      <c r="D226" s="12"/>
      <c r="E226" s="12"/>
      <c r="F226" s="12"/>
      <c r="G226" s="12"/>
      <c r="H226" s="12"/>
      <c r="I226" s="12"/>
      <c r="J226" s="2"/>
      <c r="K226" s="2"/>
      <c r="L226" s="15"/>
      <c r="M226" s="15"/>
    </row>
    <row r="227" spans="1:13" x14ac:dyDescent="0.25">
      <c r="A227" s="12"/>
      <c r="B227" s="12"/>
      <c r="D227" s="12"/>
      <c r="E227" s="12"/>
      <c r="F227" s="12"/>
      <c r="G227" s="12"/>
      <c r="H227" s="12"/>
      <c r="I227" s="12"/>
      <c r="J227" s="2"/>
      <c r="K227" s="2"/>
      <c r="L227" s="15"/>
      <c r="M227" s="15"/>
    </row>
    <row r="228" spans="1:13" x14ac:dyDescent="0.25">
      <c r="A228" s="12"/>
      <c r="B228" s="12"/>
      <c r="D228" s="12"/>
      <c r="E228" s="12"/>
      <c r="F228" s="12"/>
      <c r="G228" s="12"/>
      <c r="H228" s="12"/>
      <c r="I228" s="12"/>
      <c r="J228" s="2"/>
      <c r="K228" s="2"/>
      <c r="L228" s="15"/>
      <c r="M228" s="15"/>
    </row>
    <row r="229" spans="1:13" x14ac:dyDescent="0.25">
      <c r="A229" s="12"/>
      <c r="B229" s="12"/>
      <c r="D229" s="12"/>
      <c r="E229" s="12"/>
      <c r="F229" s="12"/>
      <c r="G229" s="12"/>
      <c r="H229" s="12"/>
      <c r="I229" s="12"/>
      <c r="J229" s="2"/>
      <c r="K229" s="2"/>
      <c r="L229" s="15"/>
      <c r="M229" s="15"/>
    </row>
    <row r="230" spans="1:13" x14ac:dyDescent="0.25">
      <c r="A230" s="12"/>
      <c r="B230" s="12"/>
      <c r="D230" s="12"/>
      <c r="E230" s="12"/>
      <c r="F230" s="12"/>
      <c r="G230" s="12"/>
      <c r="H230" s="12"/>
      <c r="I230" s="12"/>
      <c r="J230" s="2"/>
      <c r="K230" s="2"/>
      <c r="L230" s="15"/>
      <c r="M230" s="15"/>
    </row>
    <row r="231" spans="1:13" x14ac:dyDescent="0.25">
      <c r="A231" s="12"/>
      <c r="B231" s="12"/>
      <c r="D231" s="12"/>
      <c r="E231" s="12"/>
      <c r="F231" s="12"/>
      <c r="G231" s="12"/>
      <c r="H231" s="12"/>
      <c r="I231" s="12"/>
      <c r="J231" s="2"/>
      <c r="K231" s="2"/>
      <c r="L231" s="15"/>
      <c r="M231" s="15"/>
    </row>
    <row r="232" spans="1:13" x14ac:dyDescent="0.25">
      <c r="A232" s="12"/>
      <c r="B232" s="12"/>
      <c r="D232" s="12"/>
      <c r="E232" s="12"/>
      <c r="F232" s="12"/>
      <c r="G232" s="12"/>
      <c r="H232" s="12"/>
      <c r="I232" s="12"/>
      <c r="J232" s="2"/>
      <c r="K232" s="2"/>
      <c r="L232" s="15"/>
      <c r="M232" s="15"/>
    </row>
    <row r="233" spans="1:13" x14ac:dyDescent="0.25">
      <c r="A233" s="12"/>
      <c r="B233" s="12"/>
      <c r="D233" s="12"/>
      <c r="E233" s="12"/>
      <c r="F233" s="12"/>
      <c r="G233" s="12"/>
      <c r="H233" s="12"/>
      <c r="I233" s="12"/>
      <c r="J233" s="2"/>
      <c r="K233" s="2"/>
      <c r="L233" s="15"/>
      <c r="M233" s="15"/>
    </row>
    <row r="234" spans="1:13" x14ac:dyDescent="0.25">
      <c r="A234" s="12"/>
      <c r="B234" s="12"/>
      <c r="D234" s="12"/>
      <c r="E234" s="12"/>
      <c r="F234" s="12"/>
      <c r="G234" s="12"/>
      <c r="H234" s="12"/>
      <c r="I234" s="12"/>
      <c r="J234" s="2"/>
      <c r="K234" s="2"/>
      <c r="L234" s="15"/>
      <c r="M234" s="15"/>
    </row>
    <row r="235" spans="1:13" x14ac:dyDescent="0.25">
      <c r="A235" s="12"/>
      <c r="B235" s="12"/>
      <c r="D235" s="12"/>
      <c r="E235" s="12"/>
      <c r="F235" s="12"/>
      <c r="G235" s="12"/>
      <c r="H235" s="12"/>
      <c r="I235" s="12"/>
      <c r="J235" s="2"/>
      <c r="K235" s="2"/>
      <c r="L235" s="15"/>
      <c r="M235" s="15"/>
    </row>
    <row r="236" spans="1:13" x14ac:dyDescent="0.25">
      <c r="A236" s="12"/>
      <c r="B236" s="12"/>
      <c r="D236" s="12"/>
      <c r="E236" s="12"/>
      <c r="F236" s="12"/>
      <c r="G236" s="12"/>
      <c r="H236" s="12"/>
      <c r="I236" s="12"/>
      <c r="J236" s="2"/>
      <c r="K236" s="2"/>
      <c r="L236" s="15"/>
      <c r="M236" s="15"/>
    </row>
    <row r="237" spans="1:13" x14ac:dyDescent="0.25">
      <c r="A237" s="12"/>
      <c r="B237" s="12"/>
      <c r="D237" s="12"/>
      <c r="E237" s="12"/>
      <c r="F237" s="12"/>
      <c r="G237" s="12"/>
      <c r="H237" s="12"/>
      <c r="I237" s="12"/>
      <c r="J237" s="2"/>
      <c r="K237" s="2"/>
      <c r="L237" s="15"/>
      <c r="M237" s="15"/>
    </row>
    <row r="238" spans="1:13" x14ac:dyDescent="0.25">
      <c r="A238" s="12"/>
      <c r="B238" s="12"/>
      <c r="D238" s="12"/>
      <c r="E238" s="12"/>
      <c r="F238" s="12"/>
      <c r="G238" s="12"/>
      <c r="H238" s="12"/>
      <c r="I238" s="12"/>
      <c r="J238" s="2"/>
      <c r="K238" s="2"/>
      <c r="L238" s="15"/>
      <c r="M238" s="15"/>
    </row>
    <row r="239" spans="1:13" x14ac:dyDescent="0.25">
      <c r="A239" s="12"/>
      <c r="B239" s="12"/>
      <c r="D239" s="12"/>
      <c r="E239" s="12"/>
      <c r="F239" s="12"/>
      <c r="G239" s="12"/>
      <c r="H239" s="12"/>
      <c r="I239" s="12"/>
      <c r="J239" s="2"/>
      <c r="K239" s="2"/>
      <c r="L239" s="15"/>
      <c r="M239" s="15"/>
    </row>
    <row r="240" spans="1:13" x14ac:dyDescent="0.25">
      <c r="A240" s="12"/>
      <c r="B240" s="12"/>
      <c r="D240" s="12"/>
      <c r="E240" s="12"/>
      <c r="F240" s="12"/>
      <c r="G240" s="12"/>
      <c r="H240" s="12"/>
      <c r="I240" s="12"/>
      <c r="J240" s="2"/>
      <c r="K240" s="2"/>
      <c r="L240" s="15"/>
      <c r="M240" s="15"/>
    </row>
    <row r="241" spans="1:13" x14ac:dyDescent="0.25">
      <c r="A241" s="12"/>
      <c r="B241" s="12"/>
      <c r="D241" s="12"/>
      <c r="E241" s="12"/>
      <c r="F241" s="12"/>
      <c r="G241" s="12"/>
      <c r="H241" s="12"/>
      <c r="I241" s="12"/>
      <c r="J241" s="2"/>
      <c r="K241" s="2"/>
      <c r="L241" s="15"/>
      <c r="M241" s="15"/>
    </row>
    <row r="242" spans="1:13" x14ac:dyDescent="0.25">
      <c r="A242" s="12"/>
      <c r="B242" s="12"/>
      <c r="D242" s="12"/>
      <c r="E242" s="12"/>
      <c r="F242" s="12"/>
      <c r="G242" s="12"/>
      <c r="H242" s="12"/>
      <c r="I242" s="12"/>
      <c r="J242" s="2"/>
      <c r="K242" s="2"/>
      <c r="L242" s="15"/>
      <c r="M242" s="15"/>
    </row>
    <row r="243" spans="1:13" x14ac:dyDescent="0.25">
      <c r="A243" s="12"/>
      <c r="B243" s="12"/>
      <c r="D243" s="12"/>
      <c r="E243" s="12"/>
      <c r="F243" s="12"/>
      <c r="G243" s="12"/>
      <c r="H243" s="12"/>
      <c r="I243" s="12"/>
      <c r="J243" s="2"/>
      <c r="K243" s="2"/>
      <c r="L243" s="15"/>
      <c r="M243" s="15"/>
    </row>
    <row r="244" spans="1:13" x14ac:dyDescent="0.25">
      <c r="A244" s="12"/>
      <c r="B244" s="12"/>
      <c r="D244" s="12"/>
      <c r="E244" s="12"/>
      <c r="F244" s="12"/>
      <c r="G244" s="12"/>
      <c r="H244" s="12"/>
      <c r="I244" s="12"/>
      <c r="J244" s="2"/>
      <c r="K244" s="2"/>
      <c r="L244" s="15"/>
      <c r="M244" s="15"/>
    </row>
    <row r="245" spans="1:13" x14ac:dyDescent="0.25">
      <c r="A245" s="12"/>
      <c r="B245" s="12"/>
      <c r="D245" s="12"/>
      <c r="E245" s="12"/>
      <c r="F245" s="12"/>
      <c r="G245" s="12"/>
      <c r="H245" s="12"/>
      <c r="I245" s="12"/>
      <c r="J245" s="2"/>
      <c r="K245" s="2"/>
      <c r="L245" s="15"/>
      <c r="M245" s="15"/>
    </row>
    <row r="246" spans="1:13" x14ac:dyDescent="0.25">
      <c r="A246" s="12"/>
      <c r="B246" s="12"/>
      <c r="D246" s="12"/>
      <c r="E246" s="12"/>
      <c r="F246" s="12"/>
      <c r="G246" s="12"/>
      <c r="H246" s="12"/>
      <c r="I246" s="12"/>
      <c r="J246" s="2"/>
      <c r="K246" s="2"/>
      <c r="L246" s="15"/>
      <c r="M246" s="15"/>
    </row>
    <row r="247" spans="1:13" x14ac:dyDescent="0.25">
      <c r="A247" s="12"/>
      <c r="B247" s="12"/>
      <c r="D247" s="12"/>
      <c r="E247" s="12"/>
      <c r="F247" s="12"/>
      <c r="G247" s="12"/>
      <c r="H247" s="12"/>
      <c r="I247" s="12"/>
      <c r="J247" s="2"/>
      <c r="K247" s="2"/>
      <c r="L247" s="15"/>
      <c r="M247" s="15"/>
    </row>
    <row r="248" spans="1:13" x14ac:dyDescent="0.25">
      <c r="A248" s="12"/>
      <c r="B248" s="12"/>
      <c r="D248" s="12"/>
      <c r="E248" s="12"/>
      <c r="F248" s="12"/>
      <c r="G248" s="12"/>
      <c r="H248" s="12"/>
      <c r="I248" s="12"/>
      <c r="J248" s="2"/>
      <c r="K248" s="2"/>
      <c r="L248" s="15"/>
      <c r="M248" s="15"/>
    </row>
    <row r="249" spans="1:13" x14ac:dyDescent="0.25">
      <c r="A249" s="12"/>
      <c r="B249" s="12"/>
      <c r="D249" s="12"/>
      <c r="E249" s="12"/>
      <c r="F249" s="12"/>
      <c r="G249" s="12"/>
      <c r="H249" s="12"/>
      <c r="I249" s="12"/>
      <c r="J249" s="2"/>
      <c r="K249" s="2"/>
      <c r="L249" s="15"/>
      <c r="M249" s="15"/>
    </row>
    <row r="250" spans="1:13" x14ac:dyDescent="0.25">
      <c r="A250" s="12"/>
      <c r="B250" s="12"/>
      <c r="D250" s="12"/>
      <c r="E250" s="12"/>
      <c r="F250" s="12"/>
      <c r="G250" s="12"/>
      <c r="H250" s="12"/>
      <c r="I250" s="12"/>
      <c r="J250" s="2"/>
      <c r="K250" s="2"/>
      <c r="L250" s="15"/>
      <c r="M250" s="15"/>
    </row>
    <row r="251" spans="1:13" x14ac:dyDescent="0.25">
      <c r="A251" s="12"/>
      <c r="B251" s="12"/>
      <c r="D251" s="12"/>
      <c r="E251" s="12"/>
      <c r="F251" s="12"/>
      <c r="G251" s="12"/>
      <c r="H251" s="12"/>
      <c r="I251" s="12"/>
      <c r="J251" s="2"/>
      <c r="K251" s="2"/>
      <c r="L251" s="15"/>
      <c r="M251" s="15"/>
    </row>
    <row r="252" spans="1:13" x14ac:dyDescent="0.25">
      <c r="A252" s="12"/>
      <c r="B252" s="12"/>
      <c r="D252" s="12"/>
      <c r="E252" s="12"/>
      <c r="F252" s="12"/>
      <c r="G252" s="12"/>
      <c r="H252" s="12"/>
      <c r="I252" s="12"/>
      <c r="J252" s="2"/>
      <c r="K252" s="2"/>
      <c r="L252" s="15"/>
      <c r="M252" s="15"/>
    </row>
    <row r="253" spans="1:13" x14ac:dyDescent="0.25">
      <c r="A253" s="12"/>
      <c r="B253" s="12"/>
      <c r="D253" s="12"/>
      <c r="E253" s="12"/>
      <c r="F253" s="12"/>
      <c r="G253" s="12"/>
      <c r="H253" s="12"/>
      <c r="I253" s="12"/>
      <c r="J253" s="2"/>
      <c r="K253" s="2"/>
      <c r="L253" s="15"/>
      <c r="M253" s="15"/>
    </row>
    <row r="254" spans="1:13" x14ac:dyDescent="0.25">
      <c r="A254" s="12"/>
      <c r="B254" s="12"/>
      <c r="D254" s="12"/>
      <c r="E254" s="12"/>
      <c r="F254" s="12"/>
      <c r="G254" s="12"/>
      <c r="H254" s="12"/>
      <c r="I254" s="12"/>
      <c r="J254" s="2"/>
      <c r="K254" s="2"/>
      <c r="L254" s="15"/>
      <c r="M254" s="15"/>
    </row>
    <row r="255" spans="1:13" x14ac:dyDescent="0.25">
      <c r="A255" s="12"/>
      <c r="B255" s="12"/>
      <c r="D255" s="12"/>
      <c r="E255" s="12"/>
      <c r="F255" s="12"/>
      <c r="G255" s="12"/>
      <c r="H255" s="12"/>
      <c r="I255" s="12"/>
      <c r="J255" s="2"/>
      <c r="K255" s="2"/>
      <c r="L255" s="15"/>
      <c r="M255" s="15"/>
    </row>
    <row r="256" spans="1:13" x14ac:dyDescent="0.25">
      <c r="A256" s="12"/>
      <c r="B256" s="12"/>
      <c r="D256" s="12"/>
      <c r="E256" s="12"/>
      <c r="F256" s="12"/>
      <c r="G256" s="12"/>
      <c r="H256" s="12"/>
      <c r="I256" s="12"/>
      <c r="J256" s="2"/>
      <c r="K256" s="2"/>
      <c r="L256" s="15"/>
      <c r="M256" s="15"/>
    </row>
    <row r="257" spans="1:13" x14ac:dyDescent="0.25">
      <c r="A257" s="12"/>
      <c r="B257" s="12"/>
      <c r="D257" s="12"/>
      <c r="E257" s="12"/>
      <c r="F257" s="12"/>
      <c r="G257" s="12"/>
      <c r="H257" s="12"/>
      <c r="I257" s="12"/>
      <c r="J257" s="2"/>
      <c r="K257" s="2"/>
      <c r="L257" s="15"/>
      <c r="M257" s="15"/>
    </row>
    <row r="258" spans="1:13" x14ac:dyDescent="0.25">
      <c r="A258" s="12"/>
      <c r="B258" s="12"/>
      <c r="D258" s="12"/>
      <c r="E258" s="12"/>
      <c r="F258" s="12"/>
      <c r="G258" s="12"/>
      <c r="H258" s="12"/>
      <c r="I258" s="12"/>
      <c r="J258" s="2"/>
      <c r="K258" s="2"/>
      <c r="L258" s="15"/>
      <c r="M258" s="15"/>
    </row>
    <row r="259" spans="1:13" x14ac:dyDescent="0.25">
      <c r="A259" s="12"/>
      <c r="B259" s="12"/>
      <c r="D259" s="12"/>
      <c r="E259" s="12"/>
      <c r="F259" s="12"/>
      <c r="G259" s="12"/>
      <c r="H259" s="12"/>
      <c r="I259" s="12"/>
      <c r="J259" s="2"/>
      <c r="K259" s="2"/>
      <c r="L259" s="15"/>
      <c r="M259" s="15"/>
    </row>
    <row r="260" spans="1:13" x14ac:dyDescent="0.25">
      <c r="A260" s="12"/>
      <c r="B260" s="12"/>
      <c r="D260" s="12"/>
      <c r="E260" s="12"/>
      <c r="F260" s="12"/>
      <c r="G260" s="12"/>
      <c r="H260" s="12"/>
      <c r="I260" s="12"/>
      <c r="J260" s="2"/>
      <c r="K260" s="2"/>
      <c r="L260" s="15"/>
      <c r="M260" s="15"/>
    </row>
    <row r="261" spans="1:13" x14ac:dyDescent="0.25">
      <c r="A261" s="12"/>
      <c r="B261" s="12"/>
      <c r="D261" s="12"/>
      <c r="E261" s="12"/>
      <c r="F261" s="12"/>
      <c r="G261" s="12"/>
      <c r="H261" s="12"/>
      <c r="I261" s="12"/>
      <c r="J261" s="2"/>
      <c r="K261" s="2"/>
      <c r="L261" s="15"/>
      <c r="M261" s="15"/>
    </row>
    <row r="262" spans="1:13" x14ac:dyDescent="0.25">
      <c r="A262" s="12"/>
      <c r="B262" s="12"/>
      <c r="D262" s="12"/>
      <c r="E262" s="12"/>
      <c r="F262" s="12"/>
      <c r="G262" s="12"/>
      <c r="H262" s="12"/>
      <c r="I262" s="12"/>
      <c r="J262" s="2"/>
      <c r="K262" s="2"/>
      <c r="L262" s="15"/>
      <c r="M262" s="15"/>
    </row>
    <row r="263" spans="1:13" x14ac:dyDescent="0.25">
      <c r="A263" s="12"/>
      <c r="B263" s="12"/>
      <c r="D263" s="12"/>
      <c r="E263" s="12"/>
      <c r="F263" s="12"/>
      <c r="G263" s="12"/>
      <c r="H263" s="12"/>
      <c r="I263" s="12"/>
      <c r="J263" s="2"/>
      <c r="K263" s="2"/>
      <c r="L263" s="15"/>
      <c r="M263" s="15"/>
    </row>
    <row r="264" spans="1:13" x14ac:dyDescent="0.25">
      <c r="A264" s="12"/>
      <c r="B264" s="12"/>
      <c r="D264" s="12"/>
      <c r="E264" s="12"/>
      <c r="F264" s="12"/>
      <c r="G264" s="12"/>
      <c r="H264" s="12"/>
      <c r="I264" s="12"/>
      <c r="J264" s="2"/>
      <c r="K264" s="2"/>
      <c r="L264" s="15"/>
      <c r="M264" s="15"/>
    </row>
    <row r="265" spans="1:13" x14ac:dyDescent="0.25">
      <c r="A265" s="12"/>
      <c r="B265" s="12"/>
      <c r="D265" s="12"/>
      <c r="E265" s="12"/>
      <c r="F265" s="12"/>
      <c r="G265" s="12"/>
      <c r="H265" s="12"/>
      <c r="I265" s="12"/>
      <c r="J265" s="2"/>
      <c r="K265" s="2"/>
      <c r="L265" s="15"/>
      <c r="M265" s="15"/>
    </row>
    <row r="266" spans="1:13" x14ac:dyDescent="0.25">
      <c r="A266" s="12"/>
      <c r="B266" s="12"/>
      <c r="D266" s="12"/>
      <c r="E266" s="12"/>
      <c r="F266" s="12"/>
      <c r="G266" s="12"/>
      <c r="H266" s="12"/>
      <c r="I266" s="12"/>
      <c r="J266" s="2"/>
      <c r="K266" s="2"/>
      <c r="L266" s="15"/>
      <c r="M266" s="15"/>
    </row>
    <row r="267" spans="1:13" x14ac:dyDescent="0.25">
      <c r="A267" s="12"/>
      <c r="B267" s="12"/>
      <c r="D267" s="12"/>
      <c r="E267" s="12"/>
      <c r="F267" s="12"/>
      <c r="G267" s="12"/>
      <c r="H267" s="12"/>
      <c r="I267" s="12"/>
      <c r="J267" s="2"/>
      <c r="K267" s="2"/>
      <c r="L267" s="15"/>
      <c r="M267" s="15"/>
    </row>
    <row r="268" spans="1:13" x14ac:dyDescent="0.25">
      <c r="A268" s="12"/>
      <c r="B268" s="12"/>
      <c r="D268" s="12"/>
      <c r="E268" s="12"/>
      <c r="F268" s="12"/>
      <c r="G268" s="12"/>
      <c r="H268" s="12"/>
      <c r="I268" s="12"/>
      <c r="J268" s="2"/>
      <c r="K268" s="2"/>
      <c r="L268" s="15"/>
      <c r="M268" s="15"/>
    </row>
    <row r="269" spans="1:13" x14ac:dyDescent="0.25">
      <c r="A269" s="12"/>
      <c r="B269" s="12"/>
      <c r="D269" s="12"/>
      <c r="E269" s="12"/>
      <c r="F269" s="12"/>
      <c r="G269" s="12"/>
      <c r="H269" s="12"/>
      <c r="I269" s="12"/>
      <c r="J269" s="2"/>
      <c r="K269" s="2"/>
      <c r="L269" s="15"/>
      <c r="M269" s="15"/>
    </row>
    <row r="270" spans="1:13" x14ac:dyDescent="0.25">
      <c r="A270" s="12"/>
      <c r="B270" s="12"/>
      <c r="D270" s="12"/>
      <c r="E270" s="12"/>
      <c r="F270" s="12"/>
      <c r="G270" s="12"/>
      <c r="H270" s="12"/>
      <c r="I270" s="12"/>
      <c r="J270" s="2"/>
      <c r="K270" s="2"/>
      <c r="L270" s="15"/>
      <c r="M270" s="15"/>
    </row>
    <row r="271" spans="1:13" x14ac:dyDescent="0.25">
      <c r="A271" s="12"/>
      <c r="B271" s="12"/>
      <c r="D271" s="12"/>
      <c r="E271" s="12"/>
      <c r="F271" s="12"/>
      <c r="G271" s="12"/>
      <c r="H271" s="12"/>
      <c r="I271" s="12"/>
      <c r="J271" s="2"/>
      <c r="K271" s="2"/>
      <c r="L271" s="15"/>
      <c r="M271" s="15"/>
    </row>
    <row r="272" spans="1:13" x14ac:dyDescent="0.25">
      <c r="A272" s="12"/>
      <c r="B272" s="12"/>
      <c r="D272" s="12"/>
      <c r="E272" s="12"/>
      <c r="F272" s="12"/>
      <c r="G272" s="12"/>
      <c r="H272" s="12"/>
      <c r="I272" s="12"/>
      <c r="J272" s="2"/>
      <c r="K272" s="2"/>
      <c r="L272" s="15"/>
      <c r="M272" s="15"/>
    </row>
    <row r="273" spans="1:13" x14ac:dyDescent="0.25">
      <c r="A273" s="12"/>
      <c r="B273" s="12"/>
      <c r="D273" s="12"/>
      <c r="E273" s="12"/>
      <c r="F273" s="12"/>
      <c r="G273" s="12"/>
      <c r="H273" s="12"/>
      <c r="I273" s="12"/>
      <c r="J273" s="2"/>
      <c r="K273" s="2"/>
      <c r="L273" s="15"/>
      <c r="M273" s="15"/>
    </row>
    <row r="274" spans="1:13" x14ac:dyDescent="0.25">
      <c r="A274" s="12"/>
      <c r="B274" s="12"/>
      <c r="D274" s="12"/>
      <c r="E274" s="12"/>
      <c r="F274" s="12"/>
      <c r="G274" s="12"/>
      <c r="H274" s="12"/>
      <c r="I274" s="12"/>
      <c r="J274" s="2"/>
      <c r="K274" s="2"/>
      <c r="L274" s="15"/>
      <c r="M274" s="15"/>
    </row>
    <row r="275" spans="1:13" x14ac:dyDescent="0.25">
      <c r="A275" s="12"/>
      <c r="B275" s="12"/>
      <c r="D275" s="12"/>
      <c r="E275" s="12"/>
      <c r="F275" s="12"/>
      <c r="G275" s="12"/>
      <c r="H275" s="12"/>
      <c r="I275" s="12"/>
      <c r="J275" s="2"/>
      <c r="K275" s="2"/>
      <c r="L275" s="15"/>
      <c r="M275" s="15"/>
    </row>
    <row r="276" spans="1:13" x14ac:dyDescent="0.25">
      <c r="A276" s="12"/>
      <c r="B276" s="12"/>
      <c r="D276" s="12"/>
      <c r="E276" s="12"/>
      <c r="F276" s="12"/>
      <c r="G276" s="12"/>
      <c r="H276" s="12"/>
      <c r="I276" s="12"/>
      <c r="J276" s="2"/>
      <c r="K276" s="2"/>
      <c r="L276" s="15"/>
      <c r="M276" s="15"/>
    </row>
    <row r="277" spans="1:13" x14ac:dyDescent="0.25">
      <c r="A277" s="12"/>
      <c r="B277" s="12"/>
      <c r="D277" s="12"/>
      <c r="E277" s="12"/>
      <c r="F277" s="12"/>
      <c r="G277" s="12"/>
      <c r="H277" s="12"/>
      <c r="I277" s="12"/>
      <c r="J277" s="2"/>
      <c r="K277" s="2"/>
      <c r="L277" s="15"/>
      <c r="M277" s="15"/>
    </row>
    <row r="278" spans="1:13" x14ac:dyDescent="0.25">
      <c r="A278" s="12"/>
      <c r="B278" s="12"/>
      <c r="D278" s="12"/>
      <c r="E278" s="12"/>
      <c r="F278" s="12"/>
      <c r="G278" s="12"/>
      <c r="H278" s="12"/>
      <c r="I278" s="12"/>
      <c r="J278" s="2"/>
      <c r="K278" s="2"/>
      <c r="L278" s="15"/>
      <c r="M278" s="15"/>
    </row>
    <row r="279" spans="1:13" x14ac:dyDescent="0.25">
      <c r="A279" s="12"/>
      <c r="B279" s="12"/>
      <c r="D279" s="12"/>
      <c r="E279" s="12"/>
      <c r="F279" s="12"/>
      <c r="G279" s="12"/>
      <c r="H279" s="12"/>
      <c r="I279" s="12"/>
      <c r="J279" s="2"/>
      <c r="K279" s="2"/>
      <c r="L279" s="15"/>
      <c r="M279" s="15"/>
    </row>
    <row r="280" spans="1:13" x14ac:dyDescent="0.25">
      <c r="A280" s="12"/>
      <c r="B280" s="12"/>
      <c r="D280" s="12"/>
      <c r="E280" s="12"/>
      <c r="F280" s="12"/>
      <c r="G280" s="12"/>
      <c r="H280" s="12"/>
      <c r="I280" s="12"/>
      <c r="J280" s="2"/>
      <c r="K280" s="2"/>
      <c r="L280" s="15"/>
      <c r="M280" s="15"/>
    </row>
    <row r="281" spans="1:13" x14ac:dyDescent="0.25">
      <c r="A281" s="12"/>
      <c r="B281" s="12"/>
      <c r="D281" s="12"/>
      <c r="E281" s="12"/>
      <c r="F281" s="12"/>
      <c r="G281" s="12"/>
      <c r="H281" s="12"/>
      <c r="I281" s="12"/>
      <c r="J281" s="2"/>
      <c r="K281" s="2"/>
      <c r="L281" s="15"/>
      <c r="M281" s="15"/>
    </row>
    <row r="282" spans="1:13" x14ac:dyDescent="0.25">
      <c r="A282" s="12"/>
      <c r="B282" s="12"/>
      <c r="D282" s="12"/>
      <c r="E282" s="12"/>
      <c r="F282" s="12"/>
      <c r="G282" s="12"/>
      <c r="H282" s="12"/>
      <c r="I282" s="12"/>
      <c r="J282" s="2"/>
      <c r="K282" s="2"/>
      <c r="L282" s="15"/>
      <c r="M282" s="15"/>
    </row>
    <row r="283" spans="1:13" x14ac:dyDescent="0.25">
      <c r="A283" s="12"/>
      <c r="B283" s="12"/>
      <c r="D283" s="12"/>
      <c r="E283" s="12"/>
      <c r="F283" s="12"/>
      <c r="G283" s="12"/>
      <c r="H283" s="12"/>
      <c r="I283" s="12"/>
      <c r="J283" s="2"/>
      <c r="K283" s="2"/>
      <c r="L283" s="15"/>
      <c r="M283" s="15"/>
    </row>
    <row r="284" spans="1:13" x14ac:dyDescent="0.25">
      <c r="A284" s="12"/>
      <c r="B284" s="12"/>
      <c r="D284" s="12"/>
      <c r="E284" s="12"/>
      <c r="F284" s="12"/>
      <c r="G284" s="12"/>
      <c r="H284" s="12"/>
      <c r="I284" s="12"/>
      <c r="J284" s="2"/>
      <c r="K284" s="2"/>
      <c r="L284" s="15"/>
      <c r="M284" s="15"/>
    </row>
    <row r="285" spans="1:13" x14ac:dyDescent="0.25">
      <c r="A285" s="12"/>
      <c r="B285" s="12"/>
      <c r="D285" s="12"/>
      <c r="E285" s="12"/>
      <c r="F285" s="12"/>
      <c r="G285" s="12"/>
      <c r="H285" s="12"/>
      <c r="I285" s="12"/>
      <c r="J285" s="2"/>
      <c r="K285" s="2"/>
      <c r="L285" s="15"/>
      <c r="M285" s="15"/>
    </row>
    <row r="286" spans="1:13" x14ac:dyDescent="0.25">
      <c r="A286" s="12"/>
      <c r="B286" s="12"/>
      <c r="D286" s="12"/>
      <c r="E286" s="12"/>
      <c r="F286" s="12"/>
      <c r="G286" s="12"/>
      <c r="H286" s="12"/>
      <c r="I286" s="12"/>
      <c r="J286" s="2"/>
      <c r="K286" s="2"/>
      <c r="L286" s="15"/>
      <c r="M286" s="15"/>
    </row>
    <row r="287" spans="1:13" x14ac:dyDescent="0.25">
      <c r="A287" s="12"/>
      <c r="B287" s="12"/>
      <c r="D287" s="12"/>
      <c r="E287" s="12"/>
      <c r="F287" s="12"/>
      <c r="G287" s="12"/>
      <c r="H287" s="12"/>
      <c r="I287" s="12"/>
      <c r="J287" s="2"/>
      <c r="K287" s="2"/>
      <c r="L287" s="15"/>
      <c r="M287" s="15"/>
    </row>
    <row r="288" spans="1:13" x14ac:dyDescent="0.25">
      <c r="A288" s="12"/>
      <c r="B288" s="12"/>
      <c r="D288" s="12"/>
      <c r="E288" s="12"/>
      <c r="F288" s="12"/>
      <c r="G288" s="12"/>
      <c r="H288" s="12"/>
      <c r="I288" s="12"/>
      <c r="J288" s="2"/>
      <c r="K288" s="2"/>
      <c r="L288" s="15"/>
      <c r="M288" s="15"/>
    </row>
    <row r="289" spans="1:13" x14ac:dyDescent="0.25">
      <c r="A289" s="12"/>
      <c r="B289" s="12"/>
      <c r="D289" s="12"/>
      <c r="E289" s="12"/>
      <c r="F289" s="12"/>
      <c r="G289" s="12"/>
      <c r="H289" s="12"/>
      <c r="I289" s="12"/>
      <c r="J289" s="2"/>
      <c r="K289" s="2"/>
      <c r="L289" s="15"/>
      <c r="M289" s="15"/>
    </row>
    <row r="290" spans="1:13" x14ac:dyDescent="0.25">
      <c r="A290" s="12"/>
      <c r="B290" s="12"/>
      <c r="D290" s="12"/>
      <c r="E290" s="12"/>
      <c r="F290" s="12"/>
      <c r="G290" s="12"/>
      <c r="H290" s="12"/>
      <c r="I290" s="12"/>
      <c r="J290" s="2"/>
      <c r="K290" s="2"/>
      <c r="L290" s="15"/>
      <c r="M290" s="15"/>
    </row>
    <row r="291" spans="1:13" x14ac:dyDescent="0.25">
      <c r="A291" s="12"/>
      <c r="B291" s="12"/>
      <c r="D291" s="12"/>
      <c r="E291" s="12"/>
      <c r="F291" s="12"/>
      <c r="G291" s="12"/>
      <c r="H291" s="12"/>
      <c r="I291" s="12"/>
      <c r="J291" s="2"/>
      <c r="K291" s="2"/>
      <c r="L291" s="15"/>
      <c r="M291" s="15"/>
    </row>
    <row r="292" spans="1:13" x14ac:dyDescent="0.25">
      <c r="A292" s="12"/>
      <c r="B292" s="12"/>
      <c r="D292" s="12"/>
      <c r="E292" s="12"/>
      <c r="F292" s="12"/>
      <c r="G292" s="12"/>
      <c r="H292" s="12"/>
      <c r="I292" s="12"/>
      <c r="J292" s="2"/>
      <c r="K292" s="2"/>
      <c r="L292" s="15"/>
      <c r="M292" s="15"/>
    </row>
    <row r="293" spans="1:13" x14ac:dyDescent="0.25">
      <c r="A293" s="12"/>
      <c r="B293" s="12"/>
      <c r="D293" s="12"/>
      <c r="E293" s="12"/>
      <c r="F293" s="12"/>
      <c r="G293" s="12"/>
      <c r="H293" s="12"/>
      <c r="I293" s="12"/>
      <c r="J293" s="2"/>
      <c r="K293" s="2"/>
      <c r="L293" s="15"/>
      <c r="M293" s="15"/>
    </row>
    <row r="294" spans="1:13" x14ac:dyDescent="0.25">
      <c r="A294" s="12"/>
      <c r="B294" s="12"/>
      <c r="D294" s="12"/>
      <c r="E294" s="12"/>
      <c r="F294" s="12"/>
      <c r="G294" s="12"/>
      <c r="H294" s="12"/>
      <c r="I294" s="12"/>
      <c r="J294" s="2"/>
      <c r="K294" s="2"/>
      <c r="L294" s="15"/>
      <c r="M294" s="15"/>
    </row>
    <row r="295" spans="1:13" x14ac:dyDescent="0.25">
      <c r="A295" s="12"/>
      <c r="B295" s="12"/>
      <c r="D295" s="12"/>
      <c r="E295" s="12"/>
      <c r="F295" s="12"/>
      <c r="G295" s="12"/>
      <c r="H295" s="12"/>
      <c r="I295" s="12"/>
      <c r="J295" s="2"/>
      <c r="K295" s="2"/>
      <c r="L295" s="15"/>
      <c r="M295" s="15"/>
    </row>
    <row r="296" spans="1:13" x14ac:dyDescent="0.25">
      <c r="A296" s="12"/>
      <c r="B296" s="12"/>
      <c r="D296" s="12"/>
      <c r="E296" s="12"/>
      <c r="F296" s="12"/>
      <c r="G296" s="12"/>
      <c r="H296" s="12"/>
      <c r="I296" s="12"/>
      <c r="J296" s="2"/>
      <c r="K296" s="2"/>
      <c r="L296" s="15"/>
      <c r="M296" s="15"/>
    </row>
    <row r="297" spans="1:13" x14ac:dyDescent="0.25">
      <c r="A297" s="12"/>
      <c r="B297" s="12"/>
      <c r="D297" s="12"/>
      <c r="E297" s="12"/>
      <c r="F297" s="12"/>
      <c r="G297" s="12"/>
      <c r="H297" s="12"/>
      <c r="I297" s="12"/>
      <c r="J297" s="2"/>
      <c r="K297" s="2"/>
      <c r="L297" s="15"/>
      <c r="M297" s="15"/>
    </row>
    <row r="298" spans="1:13" x14ac:dyDescent="0.25">
      <c r="A298" s="12"/>
      <c r="B298" s="12"/>
      <c r="D298" s="12"/>
      <c r="E298" s="12"/>
      <c r="F298" s="12"/>
      <c r="G298" s="12"/>
      <c r="H298" s="12"/>
      <c r="I298" s="12"/>
      <c r="J298" s="2"/>
      <c r="K298" s="2"/>
      <c r="L298" s="15"/>
      <c r="M298" s="15"/>
    </row>
    <row r="299" spans="1:13" x14ac:dyDescent="0.25">
      <c r="A299" s="12"/>
      <c r="B299" s="12"/>
      <c r="D299" s="12"/>
      <c r="E299" s="12"/>
      <c r="F299" s="12"/>
      <c r="G299" s="12"/>
      <c r="H299" s="12"/>
      <c r="I299" s="12"/>
      <c r="J299" s="2"/>
      <c r="K299" s="2"/>
      <c r="L299" s="15"/>
      <c r="M299" s="15"/>
    </row>
    <row r="300" spans="1:13" x14ac:dyDescent="0.25">
      <c r="A300" s="12"/>
      <c r="B300" s="12"/>
      <c r="D300" s="12"/>
      <c r="E300" s="12"/>
      <c r="F300" s="12"/>
      <c r="G300" s="12"/>
      <c r="H300" s="12"/>
      <c r="I300" s="12"/>
      <c r="J300" s="2"/>
      <c r="K300" s="2"/>
      <c r="L300" s="15"/>
      <c r="M300" s="15"/>
    </row>
    <row r="301" spans="1:13" x14ac:dyDescent="0.25">
      <c r="A301" s="12"/>
      <c r="B301" s="12"/>
      <c r="D301" s="12"/>
      <c r="E301" s="12"/>
      <c r="F301" s="12"/>
      <c r="G301" s="12"/>
      <c r="H301" s="12"/>
      <c r="I301" s="12"/>
      <c r="J301" s="2"/>
      <c r="K301" s="2"/>
      <c r="L301" s="15"/>
      <c r="M301" s="15"/>
    </row>
    <row r="302" spans="1:13" x14ac:dyDescent="0.25">
      <c r="A302" s="12"/>
      <c r="B302" s="12"/>
      <c r="D302" s="12"/>
      <c r="E302" s="12"/>
      <c r="F302" s="12"/>
      <c r="G302" s="12"/>
      <c r="H302" s="12"/>
      <c r="I302" s="12"/>
      <c r="J302" s="2"/>
      <c r="K302" s="2"/>
      <c r="L302" s="15"/>
      <c r="M302" s="15"/>
    </row>
    <row r="303" spans="1:13" x14ac:dyDescent="0.25">
      <c r="A303" s="12"/>
      <c r="B303" s="12"/>
      <c r="D303" s="12"/>
      <c r="E303" s="12"/>
      <c r="F303" s="12"/>
      <c r="G303" s="12"/>
      <c r="H303" s="12"/>
      <c r="I303" s="12"/>
      <c r="J303" s="2"/>
      <c r="K303" s="2"/>
      <c r="L303" s="15"/>
      <c r="M303" s="15"/>
    </row>
    <row r="304" spans="1:13" x14ac:dyDescent="0.25">
      <c r="A304" s="12"/>
      <c r="B304" s="12"/>
      <c r="D304" s="12"/>
      <c r="E304" s="12"/>
      <c r="F304" s="12"/>
      <c r="G304" s="12"/>
      <c r="H304" s="12"/>
      <c r="I304" s="12"/>
      <c r="J304" s="2"/>
      <c r="K304" s="2"/>
      <c r="L304" s="15"/>
      <c r="M304" s="15"/>
    </row>
    <row r="305" spans="1:13" x14ac:dyDescent="0.25">
      <c r="A305" s="12"/>
      <c r="B305" s="12"/>
      <c r="D305" s="12"/>
      <c r="E305" s="12"/>
      <c r="F305" s="12"/>
      <c r="G305" s="12"/>
      <c r="H305" s="12"/>
      <c r="I305" s="12"/>
      <c r="J305" s="2"/>
      <c r="K305" s="2"/>
      <c r="L305" s="15"/>
      <c r="M305" s="15"/>
    </row>
    <row r="306" spans="1:13" x14ac:dyDescent="0.25">
      <c r="A306" s="12"/>
      <c r="B306" s="12"/>
      <c r="D306" s="12"/>
      <c r="E306" s="12"/>
      <c r="F306" s="12"/>
      <c r="G306" s="12"/>
      <c r="H306" s="12"/>
      <c r="I306" s="12"/>
      <c r="J306" s="2"/>
      <c r="K306" s="2"/>
      <c r="L306" s="15"/>
      <c r="M306" s="15"/>
    </row>
    <row r="307" spans="1:13" x14ac:dyDescent="0.25">
      <c r="A307" s="12"/>
      <c r="B307" s="12"/>
      <c r="D307" s="12"/>
      <c r="E307" s="12"/>
      <c r="F307" s="12"/>
      <c r="G307" s="12"/>
      <c r="H307" s="12"/>
      <c r="I307" s="12"/>
      <c r="J307" s="2"/>
      <c r="K307" s="2"/>
      <c r="L307" s="15"/>
      <c r="M307" s="15"/>
    </row>
    <row r="308" spans="1:13" x14ac:dyDescent="0.25">
      <c r="A308" s="12"/>
      <c r="B308" s="12"/>
      <c r="D308" s="12"/>
      <c r="E308" s="12"/>
      <c r="F308" s="12"/>
      <c r="G308" s="12"/>
      <c r="H308" s="12"/>
      <c r="I308" s="12"/>
      <c r="J308" s="2"/>
      <c r="K308" s="2"/>
      <c r="L308" s="15"/>
      <c r="M308" s="15"/>
    </row>
    <row r="309" spans="1:13" x14ac:dyDescent="0.25">
      <c r="A309" s="12"/>
      <c r="B309" s="12"/>
      <c r="D309" s="12"/>
      <c r="E309" s="12"/>
      <c r="F309" s="12"/>
      <c r="G309" s="12"/>
      <c r="H309" s="12"/>
      <c r="I309" s="12"/>
      <c r="J309" s="2"/>
      <c r="K309" s="2"/>
      <c r="L309" s="15"/>
      <c r="M309" s="15"/>
    </row>
    <row r="310" spans="1:13" x14ac:dyDescent="0.25">
      <c r="A310" s="12"/>
      <c r="B310" s="12"/>
      <c r="D310" s="12"/>
      <c r="E310" s="12"/>
      <c r="F310" s="12"/>
      <c r="G310" s="12"/>
      <c r="H310" s="12"/>
      <c r="I310" s="12"/>
      <c r="J310" s="2"/>
      <c r="K310" s="2"/>
      <c r="L310" s="15"/>
      <c r="M310" s="15"/>
    </row>
    <row r="311" spans="1:13" x14ac:dyDescent="0.25">
      <c r="A311" s="12"/>
      <c r="B311" s="12"/>
      <c r="D311" s="12"/>
      <c r="E311" s="12"/>
      <c r="F311" s="12"/>
      <c r="G311" s="12"/>
      <c r="H311" s="12"/>
      <c r="I311" s="12"/>
      <c r="J311" s="2"/>
      <c r="K311" s="2"/>
      <c r="L311" s="15"/>
      <c r="M311" s="15"/>
    </row>
    <row r="312" spans="1:13" x14ac:dyDescent="0.25">
      <c r="A312" s="12"/>
      <c r="B312" s="12"/>
      <c r="D312" s="12"/>
      <c r="E312" s="12"/>
      <c r="F312" s="12"/>
      <c r="G312" s="12"/>
      <c r="H312" s="12"/>
      <c r="I312" s="12"/>
      <c r="J312" s="2"/>
      <c r="K312" s="2"/>
      <c r="L312" s="15"/>
      <c r="M312" s="15"/>
    </row>
    <row r="313" spans="1:13" x14ac:dyDescent="0.25">
      <c r="A313" s="12"/>
      <c r="B313" s="12"/>
      <c r="D313" s="12"/>
      <c r="E313" s="12"/>
      <c r="F313" s="12"/>
      <c r="G313" s="12"/>
      <c r="H313" s="12"/>
      <c r="I313" s="12"/>
      <c r="J313" s="2"/>
      <c r="K313" s="2"/>
      <c r="L313" s="15"/>
      <c r="M313" s="15"/>
    </row>
    <row r="314" spans="1:13" x14ac:dyDescent="0.25">
      <c r="A314" s="12"/>
      <c r="B314" s="12"/>
      <c r="D314" s="12"/>
      <c r="E314" s="12"/>
      <c r="F314" s="12"/>
      <c r="G314" s="12"/>
      <c r="H314" s="12"/>
      <c r="I314" s="12"/>
      <c r="J314" s="2"/>
      <c r="K314" s="2"/>
      <c r="L314" s="15"/>
      <c r="M314" s="15"/>
    </row>
    <row r="315" spans="1:13" x14ac:dyDescent="0.25">
      <c r="A315" s="12"/>
      <c r="B315" s="12"/>
      <c r="D315" s="12"/>
      <c r="E315" s="12"/>
      <c r="F315" s="12"/>
      <c r="G315" s="12"/>
      <c r="H315" s="12"/>
      <c r="I315" s="12"/>
      <c r="J315" s="2"/>
      <c r="K315" s="2"/>
      <c r="L315" s="15"/>
      <c r="M315" s="15"/>
    </row>
    <row r="316" spans="1:13" x14ac:dyDescent="0.25">
      <c r="A316" s="12"/>
      <c r="B316" s="12"/>
      <c r="D316" s="12"/>
      <c r="E316" s="12"/>
      <c r="F316" s="12"/>
      <c r="G316" s="12"/>
      <c r="H316" s="12"/>
      <c r="I316" s="12"/>
      <c r="J316" s="2"/>
      <c r="K316" s="2"/>
      <c r="L316" s="15"/>
      <c r="M316" s="15"/>
    </row>
    <row r="317" spans="1:13" x14ac:dyDescent="0.25">
      <c r="A317" s="12"/>
      <c r="B317" s="12"/>
      <c r="D317" s="12"/>
      <c r="E317" s="12"/>
      <c r="F317" s="12"/>
      <c r="G317" s="12"/>
      <c r="H317" s="12"/>
      <c r="I317" s="12"/>
      <c r="J317" s="2"/>
      <c r="K317" s="2"/>
      <c r="L317" s="15"/>
      <c r="M317" s="15"/>
    </row>
    <row r="318" spans="1:13" x14ac:dyDescent="0.25">
      <c r="A318" s="12"/>
      <c r="B318" s="12"/>
      <c r="D318" s="12"/>
      <c r="E318" s="12"/>
      <c r="F318" s="12"/>
      <c r="G318" s="12"/>
      <c r="H318" s="12"/>
      <c r="I318" s="12"/>
      <c r="J318" s="2"/>
      <c r="K318" s="2"/>
      <c r="L318" s="15"/>
      <c r="M318" s="15"/>
    </row>
    <row r="319" spans="1:13" x14ac:dyDescent="0.25">
      <c r="A319" s="12"/>
      <c r="B319" s="12"/>
      <c r="D319" s="12"/>
      <c r="E319" s="12"/>
      <c r="F319" s="12"/>
      <c r="G319" s="12"/>
      <c r="H319" s="12"/>
      <c r="I319" s="12"/>
      <c r="J319" s="2"/>
      <c r="K319" s="2"/>
      <c r="L319" s="15"/>
      <c r="M319" s="15"/>
    </row>
    <row r="320" spans="1:13" x14ac:dyDescent="0.25">
      <c r="A320" s="12"/>
      <c r="B320" s="12"/>
      <c r="D320" s="12"/>
      <c r="E320" s="12"/>
      <c r="F320" s="12"/>
      <c r="G320" s="12"/>
      <c r="H320" s="12"/>
      <c r="I320" s="12"/>
      <c r="J320" s="2"/>
      <c r="K320" s="2"/>
      <c r="L320" s="15"/>
      <c r="M320" s="15"/>
    </row>
    <row r="321" spans="1:13" x14ac:dyDescent="0.25">
      <c r="A321" s="12"/>
      <c r="B321" s="12"/>
      <c r="D321" s="12"/>
      <c r="E321" s="12"/>
      <c r="F321" s="12"/>
      <c r="G321" s="12"/>
      <c r="H321" s="12"/>
      <c r="I321" s="12"/>
      <c r="J321" s="2"/>
      <c r="K321" s="2"/>
      <c r="L321" s="15"/>
      <c r="M321" s="15"/>
    </row>
    <row r="322" spans="1:13" x14ac:dyDescent="0.25">
      <c r="A322" s="12"/>
      <c r="B322" s="12"/>
      <c r="D322" s="12"/>
      <c r="E322" s="12"/>
      <c r="F322" s="12"/>
      <c r="G322" s="12"/>
      <c r="H322" s="12"/>
      <c r="I322" s="12"/>
      <c r="J322" s="2"/>
      <c r="K322" s="2"/>
      <c r="L322" s="15"/>
      <c r="M322" s="15"/>
    </row>
    <row r="323" spans="1:13" x14ac:dyDescent="0.25">
      <c r="A323" s="12"/>
      <c r="B323" s="12"/>
      <c r="D323" s="12"/>
      <c r="E323" s="12"/>
      <c r="F323" s="12"/>
      <c r="G323" s="12"/>
      <c r="H323" s="12"/>
      <c r="I323" s="12"/>
      <c r="J323" s="2"/>
      <c r="K323" s="2"/>
      <c r="L323" s="15"/>
      <c r="M323" s="15"/>
    </row>
    <row r="324" spans="1:13" x14ac:dyDescent="0.25">
      <c r="A324" s="12"/>
      <c r="B324" s="12"/>
      <c r="D324" s="12"/>
      <c r="E324" s="12"/>
      <c r="F324" s="12"/>
      <c r="G324" s="12"/>
      <c r="H324" s="12"/>
      <c r="I324" s="12"/>
      <c r="J324" s="2"/>
      <c r="K324" s="2"/>
      <c r="L324" s="15"/>
      <c r="M324" s="15"/>
    </row>
    <row r="325" spans="1:13" x14ac:dyDescent="0.25">
      <c r="A325" s="12"/>
      <c r="B325" s="12"/>
      <c r="D325" s="12"/>
      <c r="E325" s="12"/>
      <c r="F325" s="12"/>
      <c r="G325" s="12"/>
      <c r="H325" s="12"/>
      <c r="I325" s="12"/>
      <c r="J325" s="2"/>
      <c r="K325" s="2"/>
      <c r="L325" s="15"/>
      <c r="M325" s="15"/>
    </row>
    <row r="326" spans="1:13" x14ac:dyDescent="0.25">
      <c r="A326" s="12"/>
      <c r="B326" s="12"/>
      <c r="D326" s="12"/>
      <c r="E326" s="12"/>
      <c r="F326" s="12"/>
      <c r="G326" s="12"/>
      <c r="H326" s="12"/>
      <c r="I326" s="12"/>
      <c r="J326" s="2"/>
      <c r="K326" s="2"/>
      <c r="L326" s="15"/>
      <c r="M326" s="15"/>
    </row>
    <row r="327" spans="1:13" x14ac:dyDescent="0.25">
      <c r="A327" s="12"/>
      <c r="B327" s="12"/>
      <c r="D327" s="12"/>
      <c r="E327" s="12"/>
      <c r="F327" s="12"/>
      <c r="G327" s="12"/>
      <c r="H327" s="12"/>
      <c r="I327" s="12"/>
      <c r="J327" s="2"/>
      <c r="K327" s="2"/>
      <c r="L327" s="15"/>
      <c r="M327" s="15"/>
    </row>
    <row r="328" spans="1:13" x14ac:dyDescent="0.25">
      <c r="A328" s="12"/>
      <c r="B328" s="12"/>
      <c r="D328" s="12"/>
      <c r="E328" s="12"/>
      <c r="F328" s="12"/>
      <c r="G328" s="12"/>
      <c r="H328" s="12"/>
      <c r="I328" s="12"/>
      <c r="J328" s="2"/>
      <c r="K328" s="2"/>
      <c r="L328" s="15"/>
      <c r="M328" s="15"/>
    </row>
    <row r="329" spans="1:13" x14ac:dyDescent="0.25">
      <c r="A329" s="12"/>
      <c r="B329" s="12"/>
      <c r="D329" s="12"/>
      <c r="E329" s="12"/>
      <c r="F329" s="12"/>
      <c r="G329" s="12"/>
      <c r="H329" s="12"/>
      <c r="I329" s="12"/>
      <c r="J329" s="2"/>
      <c r="K329" s="2"/>
      <c r="L329" s="15"/>
      <c r="M329" s="15"/>
    </row>
    <row r="330" spans="1:13" x14ac:dyDescent="0.25">
      <c r="A330" s="12"/>
      <c r="B330" s="12"/>
      <c r="D330" s="12"/>
      <c r="E330" s="12"/>
      <c r="F330" s="12"/>
      <c r="G330" s="12"/>
      <c r="H330" s="12"/>
      <c r="I330" s="12"/>
      <c r="J330" s="2"/>
      <c r="K330" s="2"/>
      <c r="L330" s="15"/>
      <c r="M330" s="15"/>
    </row>
    <row r="331" spans="1:13" x14ac:dyDescent="0.25">
      <c r="A331" s="12"/>
      <c r="B331" s="12"/>
      <c r="D331" s="12"/>
      <c r="E331" s="12"/>
      <c r="F331" s="12"/>
      <c r="G331" s="12"/>
      <c r="H331" s="12"/>
      <c r="I331" s="12"/>
      <c r="J331" s="2"/>
      <c r="K331" s="2"/>
      <c r="L331" s="15"/>
      <c r="M331" s="15"/>
    </row>
    <row r="332" spans="1:13" x14ac:dyDescent="0.25">
      <c r="A332" s="12"/>
      <c r="B332" s="12"/>
      <c r="D332" s="12"/>
      <c r="E332" s="12"/>
      <c r="F332" s="12"/>
      <c r="G332" s="12"/>
      <c r="H332" s="12"/>
      <c r="I332" s="12"/>
      <c r="J332" s="2"/>
      <c r="K332" s="2"/>
      <c r="L332" s="15"/>
      <c r="M332" s="15"/>
    </row>
    <row r="333" spans="1:13" x14ac:dyDescent="0.25">
      <c r="A333" s="12"/>
      <c r="B333" s="12"/>
      <c r="D333" s="12"/>
      <c r="E333" s="12"/>
      <c r="F333" s="12"/>
      <c r="G333" s="12"/>
      <c r="H333" s="12"/>
      <c r="I333" s="12"/>
      <c r="J333" s="2"/>
      <c r="K333" s="2"/>
      <c r="L333" s="15"/>
      <c r="M333" s="15"/>
    </row>
    <row r="334" spans="1:13" x14ac:dyDescent="0.25">
      <c r="A334" s="12"/>
      <c r="B334" s="12"/>
      <c r="D334" s="12"/>
      <c r="E334" s="12"/>
      <c r="F334" s="12"/>
      <c r="G334" s="12"/>
      <c r="H334" s="12"/>
      <c r="I334" s="12"/>
      <c r="J334" s="2"/>
      <c r="K334" s="2"/>
      <c r="L334" s="15"/>
      <c r="M334" s="15"/>
    </row>
    <row r="335" spans="1:13" x14ac:dyDescent="0.25">
      <c r="A335" s="12"/>
      <c r="B335" s="12"/>
      <c r="D335" s="12"/>
      <c r="E335" s="12"/>
      <c r="F335" s="12"/>
      <c r="G335" s="12"/>
      <c r="H335" s="12"/>
      <c r="I335" s="12"/>
      <c r="J335" s="2"/>
      <c r="K335" s="2"/>
      <c r="L335" s="15"/>
      <c r="M335" s="15"/>
    </row>
    <row r="336" spans="1:13" x14ac:dyDescent="0.25">
      <c r="A336" s="12"/>
      <c r="B336" s="12"/>
      <c r="D336" s="12"/>
      <c r="E336" s="12"/>
      <c r="F336" s="12"/>
      <c r="G336" s="12"/>
      <c r="H336" s="12"/>
      <c r="I336" s="12"/>
      <c r="J336" s="2"/>
      <c r="K336" s="2"/>
      <c r="L336" s="15"/>
      <c r="M336" s="15"/>
    </row>
    <row r="337" spans="1:13" x14ac:dyDescent="0.25">
      <c r="A337" s="12"/>
      <c r="B337" s="12"/>
      <c r="D337" s="12"/>
      <c r="E337" s="12"/>
      <c r="F337" s="12"/>
      <c r="G337" s="12"/>
      <c r="H337" s="12"/>
      <c r="I337" s="12"/>
      <c r="J337" s="2"/>
      <c r="K337" s="2"/>
      <c r="L337" s="15"/>
      <c r="M337" s="15"/>
    </row>
    <row r="338" spans="1:13" x14ac:dyDescent="0.25">
      <c r="A338" s="12"/>
      <c r="B338" s="12"/>
      <c r="D338" s="12"/>
      <c r="E338" s="12"/>
      <c r="F338" s="12"/>
      <c r="G338" s="12"/>
      <c r="H338" s="12"/>
      <c r="I338" s="12"/>
      <c r="J338" s="2"/>
      <c r="K338" s="2"/>
      <c r="L338" s="15"/>
      <c r="M338" s="15"/>
    </row>
    <row r="339" spans="1:13" x14ac:dyDescent="0.25">
      <c r="A339" s="12"/>
      <c r="B339" s="12"/>
      <c r="D339" s="12"/>
      <c r="E339" s="12"/>
      <c r="F339" s="12"/>
      <c r="G339" s="12"/>
      <c r="H339" s="12"/>
      <c r="I339" s="12"/>
      <c r="J339" s="2"/>
      <c r="K339" s="2"/>
      <c r="L339" s="15"/>
      <c r="M339" s="15"/>
    </row>
    <row r="340" spans="1:13" x14ac:dyDescent="0.25">
      <c r="A340" s="12"/>
      <c r="B340" s="12"/>
      <c r="D340" s="12"/>
      <c r="E340" s="12"/>
      <c r="F340" s="12"/>
      <c r="G340" s="12"/>
      <c r="H340" s="12"/>
      <c r="I340" s="12"/>
      <c r="J340" s="2"/>
      <c r="K340" s="2"/>
      <c r="L340" s="15"/>
      <c r="M340" s="15"/>
    </row>
    <row r="341" spans="1:13" x14ac:dyDescent="0.25">
      <c r="A341" s="12"/>
      <c r="B341" s="12"/>
      <c r="D341" s="12"/>
      <c r="E341" s="12"/>
      <c r="F341" s="12"/>
      <c r="G341" s="12"/>
      <c r="H341" s="12"/>
      <c r="I341" s="12"/>
      <c r="J341" s="2"/>
      <c r="K341" s="2"/>
      <c r="L341" s="15"/>
      <c r="M341" s="15"/>
    </row>
    <row r="342" spans="1:13" x14ac:dyDescent="0.25">
      <c r="A342" s="12"/>
      <c r="B342" s="12"/>
      <c r="D342" s="12"/>
      <c r="E342" s="12"/>
      <c r="F342" s="12"/>
      <c r="G342" s="12"/>
      <c r="H342" s="12"/>
      <c r="I342" s="12"/>
      <c r="J342" s="2"/>
      <c r="K342" s="2"/>
      <c r="L342" s="15"/>
      <c r="M342" s="15"/>
    </row>
    <row r="343" spans="1:13" x14ac:dyDescent="0.25">
      <c r="A343" s="12"/>
      <c r="B343" s="12"/>
      <c r="D343" s="12"/>
      <c r="E343" s="12"/>
      <c r="F343" s="12"/>
      <c r="G343" s="12"/>
      <c r="H343" s="12"/>
      <c r="I343" s="12"/>
      <c r="J343" s="2"/>
      <c r="K343" s="2"/>
      <c r="L343" s="15"/>
      <c r="M343" s="15"/>
    </row>
    <row r="344" spans="1:13" x14ac:dyDescent="0.25">
      <c r="A344" s="12"/>
      <c r="B344" s="12"/>
      <c r="D344" s="12"/>
      <c r="E344" s="12"/>
      <c r="F344" s="12"/>
      <c r="G344" s="12"/>
      <c r="H344" s="12"/>
      <c r="I344" s="12"/>
      <c r="J344" s="2"/>
      <c r="K344" s="2"/>
      <c r="L344" s="15"/>
      <c r="M344" s="15"/>
    </row>
    <row r="345" spans="1:13" x14ac:dyDescent="0.25">
      <c r="A345" s="12"/>
      <c r="B345" s="12"/>
      <c r="D345" s="12"/>
      <c r="E345" s="12"/>
      <c r="F345" s="12"/>
      <c r="G345" s="12"/>
      <c r="H345" s="12"/>
      <c r="I345" s="12"/>
      <c r="J345" s="2"/>
      <c r="K345" s="2"/>
      <c r="L345" s="15"/>
      <c r="M345" s="15"/>
    </row>
    <row r="346" spans="1:13" x14ac:dyDescent="0.25">
      <c r="A346" s="12"/>
      <c r="B346" s="12"/>
      <c r="D346" s="12"/>
      <c r="E346" s="12"/>
      <c r="F346" s="12"/>
      <c r="G346" s="12"/>
      <c r="H346" s="12"/>
      <c r="I346" s="12"/>
      <c r="J346" s="2"/>
      <c r="K346" s="2"/>
      <c r="L346" s="15"/>
      <c r="M346" s="15"/>
    </row>
    <row r="347" spans="1:13" x14ac:dyDescent="0.25">
      <c r="A347" s="12"/>
      <c r="B347" s="12"/>
      <c r="D347" s="12"/>
      <c r="E347" s="12"/>
      <c r="F347" s="12"/>
      <c r="G347" s="12"/>
      <c r="H347" s="12"/>
      <c r="I347" s="12"/>
      <c r="J347" s="2"/>
      <c r="K347" s="2"/>
      <c r="L347" s="15"/>
      <c r="M347" s="15"/>
    </row>
  </sheetData>
  <conditionalFormatting sqref="J2:K2 J4:K655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Swanson</dc:creator>
  <cp:lastModifiedBy>Anna Swanson</cp:lastModifiedBy>
  <dcterms:created xsi:type="dcterms:W3CDTF">2025-08-27T18:33:00Z</dcterms:created>
  <dcterms:modified xsi:type="dcterms:W3CDTF">2025-08-27T19:31:31Z</dcterms:modified>
</cp:coreProperties>
</file>