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Z:\Rates and Tariffs\2025 Rate Case\"/>
    </mc:Choice>
  </mc:AlternateContent>
  <xr:revisionPtr revIDLastSave="0" documentId="8_{2D310E5B-9CC7-4AA2-BB63-BBB5D035195E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20" i="1" l="1"/>
  <c r="J20" i="1"/>
  <c r="I20" i="1"/>
  <c r="H20" i="1"/>
  <c r="F20" i="1"/>
  <c r="D20" i="1"/>
  <c r="K14" i="1"/>
  <c r="J14" i="1"/>
  <c r="I14" i="1"/>
  <c r="H14" i="1"/>
  <c r="F14" i="1"/>
  <c r="D14" i="1"/>
  <c r="K9" i="1"/>
  <c r="J9" i="1"/>
  <c r="I9" i="1"/>
  <c r="H9" i="1"/>
  <c r="F9" i="1"/>
  <c r="D9" i="1"/>
</calcChain>
</file>

<file path=xl/sharedStrings.xml><?xml version="1.0" encoding="utf-8"?>
<sst xmlns="http://schemas.openxmlformats.org/spreadsheetml/2006/main" count="36" uniqueCount="32">
  <si>
    <t>A</t>
  </si>
  <si>
    <t>B</t>
  </si>
  <si>
    <t>C</t>
  </si>
  <si>
    <t xml:space="preserve">Case No. </t>
  </si>
  <si>
    <t>TIER, OTIER, DSC Ratios</t>
  </si>
  <si>
    <t>Interest on Long-Term Debt</t>
  </si>
  <si>
    <t>Net Margins</t>
  </si>
  <si>
    <t>D</t>
  </si>
  <si>
    <t>E</t>
  </si>
  <si>
    <t>G</t>
  </si>
  <si>
    <t>H</t>
  </si>
  <si>
    <t>Depreciation</t>
  </si>
  <si>
    <t>Debt Service</t>
  </si>
  <si>
    <t>OTIER (A + D)/A</t>
  </si>
  <si>
    <t>Patronage Capital &amp; Operating Margins</t>
  </si>
  <si>
    <t>F</t>
  </si>
  <si>
    <t>DSC (A + B + F)/G</t>
  </si>
  <si>
    <t>Exhibit 14</t>
  </si>
  <si>
    <t>Page 1 of 1</t>
  </si>
  <si>
    <t>Times Interest Earnings Ratio ("TIER")</t>
  </si>
  <si>
    <t>Source: Financial &amp; Operating Report Electric Distribution</t>
  </si>
  <si>
    <t>TEST YEAR  2024</t>
  </si>
  <si>
    <t>Part A. (b) Line 16</t>
  </si>
  <si>
    <t>Part A. (b) Line 29</t>
  </si>
  <si>
    <t xml:space="preserve">TIER (A + B)/A </t>
  </si>
  <si>
    <t>Operating TIER ("OTIER")</t>
  </si>
  <si>
    <t>Part A. (b) Line 21</t>
  </si>
  <si>
    <t>Debt Service Coverage ("DSC")</t>
  </si>
  <si>
    <t>Part A. (b) Line 13</t>
  </si>
  <si>
    <t>Part N. (d) Total</t>
  </si>
  <si>
    <t>Witness: Anna Swanson</t>
  </si>
  <si>
    <t>Meade County Rural Electric Cooperative Corporation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</si>
</sst>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9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8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43" fontId="0" fillId="0" borderId="0" xfId="1" applyFont="1"/>
    <xf numFmtId="0" fontId="3" fillId="0" borderId="0" xfId="0" applyFont="1"/>
    <xf numFmtId="2" fontId="0" fillId="0" borderId="0" xfId="0" applyNumberFormat="1"/>
    <xf numFmtId="165" fontId="0" fillId="0" borderId="0" xfId="1" applyNumberFormat="1" applyFont="1"/>
    <xf numFmtId="43" fontId="2" fillId="0" borderId="0" xfId="1" applyFont="1"/>
    <xf numFmtId="0" fontId="2" fillId="0" borderId="0" xfId="0" applyFont="1" applyAlignment="1">
      <alignment horizontal="right"/>
    </xf>
    <xf numFmtId="0" fontId="4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wrapText="1"/>
    </xf>
    <xf numFmtId="0" fontId="5" fillId="0" borderId="0" xfId="0" applyFont="1" applyAlignment="1">
      <alignment horizontal="right"/>
    </xf>
    <xf numFmtId="2" fontId="5" fillId="0" borderId="0" xfId="0" applyNumberFormat="1" applyFont="1"/>
    <xf numFmtId="164" fontId="0" fillId="0" borderId="0" xfId="2" applyNumberFormat="1" applyFont="1" applyFill="1" applyBorder="1"/>
    <xf numFmtId="0" fontId="4" fillId="0" borderId="0" xfId="0" applyFont="1" applyAlignment="1">
      <alignment wrapText="1"/>
    </xf>
    <xf numFmtId="165" fontId="0" fillId="0" borderId="0" xfId="1" applyNumberFormat="1" applyFont="1" applyFill="1"/>
    <xf numFmtId="0" fontId="0" fillId="0" borderId="0" xfId="0" applyAlignment="1">
      <alignment horizontal="left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2"/>
  <sheetViews>
    <sheetView tabSelected="1" zoomScaleNormal="100" workbookViewId="0">
      <selection activeCell="A2" sqref="A2"/>
    </sheetView>
  </sheetViews>
  <sheetFormatPr defaultRowHeight="15" x14ac:dyDescent="0.25"/>
  <cols>
    <col min="2" max="2" width="36" bestFit="1" customWidth="1"/>
    <col min="3" max="3" width="29.28515625" customWidth="1"/>
    <col min="4" max="4" width="12.28515625" bestFit="1" customWidth="1"/>
    <col min="5" max="5" width="2.85546875" customWidth="1"/>
    <col min="6" max="6" width="14.5703125" customWidth="1"/>
    <col min="7" max="7" width="4.28515625" customWidth="1"/>
    <col min="8" max="8" width="12.5703125" customWidth="1"/>
    <col min="9" max="9" width="13" customWidth="1"/>
    <col min="10" max="11" width="13.28515625" customWidth="1"/>
    <col min="12" max="12" width="14.28515625" bestFit="1" customWidth="1"/>
    <col min="13" max="14" width="15" bestFit="1" customWidth="1"/>
  </cols>
  <sheetData>
    <row r="1" spans="1:14" ht="15.75" x14ac:dyDescent="0.25">
      <c r="A1" s="5" t="s">
        <v>31</v>
      </c>
      <c r="B1" s="1"/>
      <c r="C1" s="1"/>
      <c r="K1" s="9" t="s">
        <v>30</v>
      </c>
    </row>
    <row r="2" spans="1:14" ht="15.75" x14ac:dyDescent="0.25">
      <c r="A2" s="5" t="s">
        <v>17</v>
      </c>
      <c r="B2" s="1"/>
      <c r="C2" s="1"/>
      <c r="K2" s="9" t="s">
        <v>18</v>
      </c>
    </row>
    <row r="3" spans="1:14" ht="15.75" x14ac:dyDescent="0.25">
      <c r="A3" s="5" t="s">
        <v>4</v>
      </c>
      <c r="B3" s="1"/>
      <c r="C3" s="1"/>
    </row>
    <row r="4" spans="1:14" ht="15.75" x14ac:dyDescent="0.25">
      <c r="A4" s="5" t="s">
        <v>3</v>
      </c>
      <c r="D4" s="3"/>
      <c r="E4" s="3"/>
      <c r="F4" s="3"/>
      <c r="G4" s="3"/>
      <c r="I4" s="3"/>
      <c r="K4" s="3"/>
    </row>
    <row r="5" spans="1:14" ht="15.75" x14ac:dyDescent="0.25">
      <c r="A5" s="5"/>
      <c r="D5" s="3"/>
      <c r="E5" s="3"/>
      <c r="F5" s="3"/>
      <c r="G5" s="3"/>
      <c r="I5" s="3"/>
      <c r="K5" s="3"/>
    </row>
    <row r="6" spans="1:14" ht="37.5" x14ac:dyDescent="0.25">
      <c r="B6" s="10" t="s">
        <v>19</v>
      </c>
      <c r="C6" s="11" t="s">
        <v>20</v>
      </c>
      <c r="D6" s="2">
        <v>2019</v>
      </c>
      <c r="E6" s="2"/>
      <c r="F6" s="2">
        <v>2020</v>
      </c>
      <c r="G6" s="2"/>
      <c r="H6" s="2">
        <v>2021</v>
      </c>
      <c r="I6" s="2">
        <v>2022</v>
      </c>
      <c r="J6" s="2">
        <v>2023</v>
      </c>
      <c r="K6" s="11" t="s">
        <v>21</v>
      </c>
      <c r="M6" s="3"/>
      <c r="N6" s="3"/>
    </row>
    <row r="7" spans="1:14" x14ac:dyDescent="0.25">
      <c r="A7" s="3" t="s">
        <v>0</v>
      </c>
      <c r="B7" t="s">
        <v>5</v>
      </c>
      <c r="C7" t="s">
        <v>22</v>
      </c>
      <c r="D7" s="7">
        <v>2127309</v>
      </c>
      <c r="E7" s="7"/>
      <c r="F7" s="7">
        <v>2049756</v>
      </c>
      <c r="G7" s="7"/>
      <c r="H7" s="7">
        <v>1976312</v>
      </c>
      <c r="I7" s="7">
        <v>1897987</v>
      </c>
      <c r="J7" s="7">
        <v>1912056</v>
      </c>
      <c r="K7" s="7">
        <v>1903744</v>
      </c>
      <c r="M7" s="4"/>
      <c r="N7" s="7"/>
    </row>
    <row r="8" spans="1:14" x14ac:dyDescent="0.25">
      <c r="A8" s="3" t="s">
        <v>1</v>
      </c>
      <c r="B8" t="s">
        <v>6</v>
      </c>
      <c r="C8" t="s">
        <v>23</v>
      </c>
      <c r="D8" s="7">
        <v>491205</v>
      </c>
      <c r="E8" s="7"/>
      <c r="F8" s="7">
        <v>1068268</v>
      </c>
      <c r="G8" s="7"/>
      <c r="H8" s="7">
        <v>1866668</v>
      </c>
      <c r="I8" s="7">
        <v>1136745</v>
      </c>
      <c r="J8" s="7">
        <v>1866918</v>
      </c>
      <c r="K8" s="7">
        <v>640801</v>
      </c>
      <c r="M8" s="4"/>
      <c r="N8" s="7"/>
    </row>
    <row r="9" spans="1:14" s="1" customFormat="1" x14ac:dyDescent="0.25">
      <c r="A9" s="3" t="s">
        <v>2</v>
      </c>
      <c r="B9" s="1" t="s">
        <v>24</v>
      </c>
      <c r="D9" s="8">
        <f>+(D7+D8)/D7</f>
        <v>1.2309043961173483</v>
      </c>
      <c r="E9" s="8"/>
      <c r="F9" s="8">
        <f t="shared" ref="F9:I9" si="0">+(F7+F8)/F7</f>
        <v>1.5211683732112504</v>
      </c>
      <c r="G9" s="8"/>
      <c r="H9" s="8">
        <f t="shared" si="0"/>
        <v>1.9445209056059973</v>
      </c>
      <c r="I9" s="8">
        <f t="shared" si="0"/>
        <v>1.5989213835500453</v>
      </c>
      <c r="J9" s="8">
        <f>+(J7+J8)/J7</f>
        <v>1.9763929508340761</v>
      </c>
      <c r="K9" s="8">
        <f>+(K7+K8)/K7</f>
        <v>1.3366004042560344</v>
      </c>
      <c r="M9" s="8"/>
    </row>
    <row r="10" spans="1:14" x14ac:dyDescent="0.25">
      <c r="A10" s="3"/>
      <c r="C10" s="12"/>
      <c r="D10" s="13"/>
      <c r="E10" s="6"/>
      <c r="F10" s="6"/>
      <c r="G10" s="6"/>
      <c r="H10" s="6"/>
      <c r="I10" s="6"/>
      <c r="J10" s="6"/>
      <c r="K10" s="14"/>
    </row>
    <row r="11" spans="1:14" x14ac:dyDescent="0.25">
      <c r="D11" s="3"/>
      <c r="E11" s="3"/>
      <c r="F11" s="3"/>
      <c r="G11" s="3"/>
      <c r="I11" s="3"/>
      <c r="K11" s="3"/>
    </row>
    <row r="12" spans="1:14" ht="30.75" x14ac:dyDescent="0.3">
      <c r="B12" s="15" t="s">
        <v>25</v>
      </c>
      <c r="C12" s="11" t="s">
        <v>20</v>
      </c>
      <c r="D12" s="2">
        <v>2019</v>
      </c>
      <c r="E12" s="2"/>
      <c r="F12" s="2">
        <v>2020</v>
      </c>
      <c r="G12" s="2"/>
      <c r="H12" s="2">
        <v>2021</v>
      </c>
      <c r="I12" s="2">
        <v>2022</v>
      </c>
      <c r="J12" s="2">
        <v>2023</v>
      </c>
      <c r="K12" s="11" t="s">
        <v>21</v>
      </c>
    </row>
    <row r="13" spans="1:14" x14ac:dyDescent="0.25">
      <c r="A13" s="3" t="s">
        <v>7</v>
      </c>
      <c r="B13" t="s">
        <v>14</v>
      </c>
      <c r="C13" t="s">
        <v>26</v>
      </c>
      <c r="D13" s="7">
        <v>-49160</v>
      </c>
      <c r="E13" s="7"/>
      <c r="F13" s="7">
        <v>732735</v>
      </c>
      <c r="G13" s="7"/>
      <c r="H13" s="7">
        <v>1628919</v>
      </c>
      <c r="I13" s="7">
        <v>772214</v>
      </c>
      <c r="J13" s="7">
        <v>1156408</v>
      </c>
      <c r="K13" s="7">
        <v>141837</v>
      </c>
      <c r="M13" s="7"/>
      <c r="N13" s="7"/>
    </row>
    <row r="14" spans="1:14" s="1" customFormat="1" x14ac:dyDescent="0.25">
      <c r="A14" s="3" t="s">
        <v>8</v>
      </c>
      <c r="B14" s="1" t="s">
        <v>13</v>
      </c>
      <c r="D14" s="8">
        <f>+(D13+D7)/D7</f>
        <v>0.97689099232880605</v>
      </c>
      <c r="E14" s="8"/>
      <c r="F14" s="8">
        <f>+(F13+F7)/F7</f>
        <v>1.3574742554723587</v>
      </c>
      <c r="G14" s="8"/>
      <c r="H14" s="8">
        <f>+(H13+H7)/H7</f>
        <v>1.8242215803982367</v>
      </c>
      <c r="I14" s="8">
        <f>+(I13+I7)/I7</f>
        <v>1.4068594779627046</v>
      </c>
      <c r="J14" s="8">
        <f>+(J13+J7)/J7</f>
        <v>1.6047981858271934</v>
      </c>
      <c r="K14" s="8">
        <f>+(K13+K7)/K7</f>
        <v>1.0745042400658913</v>
      </c>
    </row>
    <row r="15" spans="1:14" x14ac:dyDescent="0.25">
      <c r="D15" s="3"/>
      <c r="E15" s="12"/>
      <c r="F15" s="13"/>
      <c r="G15" s="3"/>
      <c r="I15" s="3"/>
    </row>
    <row r="16" spans="1:14" x14ac:dyDescent="0.25">
      <c r="D16" s="3"/>
      <c r="E16" s="3"/>
      <c r="F16" s="3"/>
      <c r="G16" s="3"/>
      <c r="I16" s="3"/>
      <c r="K16" s="3"/>
    </row>
    <row r="17" spans="1:14" ht="37.5" x14ac:dyDescent="0.3">
      <c r="B17" s="15" t="s">
        <v>27</v>
      </c>
      <c r="C17" s="11" t="s">
        <v>20</v>
      </c>
      <c r="D17" s="2">
        <v>2019</v>
      </c>
      <c r="E17" s="2"/>
      <c r="F17" s="2">
        <v>2020</v>
      </c>
      <c r="G17" s="2"/>
      <c r="H17" s="2">
        <v>2021</v>
      </c>
      <c r="I17" s="2">
        <v>2022</v>
      </c>
      <c r="J17" s="2">
        <v>2023</v>
      </c>
      <c r="K17" s="11" t="s">
        <v>21</v>
      </c>
    </row>
    <row r="18" spans="1:14" x14ac:dyDescent="0.25">
      <c r="A18" s="3" t="s">
        <v>15</v>
      </c>
      <c r="B18" t="s">
        <v>11</v>
      </c>
      <c r="C18" t="s">
        <v>28</v>
      </c>
      <c r="D18" s="7">
        <v>4378968</v>
      </c>
      <c r="E18" s="7"/>
      <c r="F18" s="7">
        <v>4496855</v>
      </c>
      <c r="G18" s="7"/>
      <c r="H18" s="7">
        <v>4614571</v>
      </c>
      <c r="I18" s="7">
        <v>4842965</v>
      </c>
      <c r="J18" s="7">
        <v>4901063</v>
      </c>
      <c r="K18" s="7">
        <v>5204787</v>
      </c>
      <c r="M18" s="7"/>
      <c r="N18" s="7"/>
    </row>
    <row r="19" spans="1:14" x14ac:dyDescent="0.25">
      <c r="A19" s="3" t="s">
        <v>9</v>
      </c>
      <c r="B19" t="s">
        <v>12</v>
      </c>
      <c r="C19" t="s">
        <v>29</v>
      </c>
      <c r="D19" s="16">
        <v>4733727</v>
      </c>
      <c r="E19" s="16"/>
      <c r="F19" s="7">
        <v>4727933</v>
      </c>
      <c r="G19" s="7"/>
      <c r="H19" s="7">
        <v>4725640</v>
      </c>
      <c r="I19" s="7">
        <v>5019377</v>
      </c>
      <c r="J19" s="7">
        <v>4744236</v>
      </c>
      <c r="K19" s="7">
        <v>4815967</v>
      </c>
      <c r="M19" s="7"/>
      <c r="N19" s="7"/>
    </row>
    <row r="20" spans="1:14" s="1" customFormat="1" x14ac:dyDescent="0.25">
      <c r="A20" s="3" t="s">
        <v>10</v>
      </c>
      <c r="B20" s="1" t="s">
        <v>16</v>
      </c>
      <c r="D20" s="8">
        <f>+(D7+D8+D18)/D19</f>
        <v>1.4782183256448882</v>
      </c>
      <c r="E20" s="8"/>
      <c r="F20" s="8">
        <f>+(F7+F8+F18)/F19</f>
        <v>1.6106148289326434</v>
      </c>
      <c r="G20" s="8"/>
      <c r="H20" s="8">
        <f>+(H7+H8+H18)/H19</f>
        <v>1.7897154671113331</v>
      </c>
      <c r="I20" s="8">
        <f>+(I7+I8+I18)/I19</f>
        <v>1.5694571258544636</v>
      </c>
      <c r="J20" s="8">
        <f>+(J7+J8+J18)/J19</f>
        <v>1.82959637758324</v>
      </c>
      <c r="K20" s="8">
        <f>+(K7+K8+K18)/K19</f>
        <v>1.6090915905362309</v>
      </c>
    </row>
    <row r="21" spans="1:14" x14ac:dyDescent="0.25">
      <c r="B21" s="17"/>
      <c r="D21" s="4"/>
      <c r="E21" s="4"/>
    </row>
    <row r="22" spans="1:14" x14ac:dyDescent="0.25">
      <c r="B22" s="17"/>
      <c r="D22" s="3"/>
      <c r="E22" s="3"/>
      <c r="F22" s="3"/>
      <c r="G22" s="3"/>
      <c r="I22" s="3"/>
      <c r="K22" s="3"/>
    </row>
  </sheetData>
  <pageMargins left="0.7" right="0.7" top="0.75" bottom="0.75" header="0.3" footer="0.3"/>
  <pageSetup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 Williams</dc:creator>
  <cp:lastModifiedBy>Anna Swanson</cp:lastModifiedBy>
  <cp:lastPrinted>2019-03-14T22:30:44Z</cp:lastPrinted>
  <dcterms:created xsi:type="dcterms:W3CDTF">2019-03-14T13:36:19Z</dcterms:created>
  <dcterms:modified xsi:type="dcterms:W3CDTF">2025-05-20T20:28:19Z</dcterms:modified>
</cp:coreProperties>
</file>