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376A4C71-2BA2-4AD0-A7D0-C32C13F5F4A1}" xr6:coauthVersionLast="47" xr6:coauthVersionMax="47" xr10:uidLastSave="{00000000-0000-0000-0000-000000000000}"/>
  <bookViews>
    <workbookView xWindow="-120" yWindow="-120" windowWidth="29040" windowHeight="17520" xr2:uid="{FF70E848-9814-4E5F-851A-651A19D96F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4" i="1"/>
  <c r="D13" i="1"/>
  <c r="D12" i="1"/>
  <c r="D11" i="1" l="1"/>
  <c r="D10" i="1"/>
  <c r="D9" i="1"/>
  <c r="D8" i="1"/>
  <c r="D7" i="1"/>
  <c r="D6" i="1"/>
  <c r="D5" i="1"/>
  <c r="D4" i="1"/>
  <c r="D3" i="1"/>
  <c r="D14" i="1" l="1"/>
</calcChain>
</file>

<file path=xl/sharedStrings.xml><?xml version="1.0" encoding="utf-8"?>
<sst xmlns="http://schemas.openxmlformats.org/spreadsheetml/2006/main" count="4" uniqueCount="4">
  <si>
    <t>1M SOFR</t>
  </si>
  <si>
    <t>Difference</t>
  </si>
  <si>
    <t>Average</t>
  </si>
  <si>
    <t>Weighted Average CP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</si>
</sst>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10" fontId="3" fillId="0" borderId="0" xfId="1" applyNumberFormat="1" applyFont="1"/>
    <xf numFmtId="10" fontId="3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C0D8-F6C0-46CC-9C5E-2FDEE36728FB}">
  <sheetPr>
    <pageSetUpPr fitToPage="1"/>
  </sheetPr>
  <dimension ref="A1:D15"/>
  <sheetViews>
    <sheetView tabSelected="1" view="pageLayout" zoomScaleNormal="100" workbookViewId="0">
      <selection activeCell="C13" sqref="C13"/>
    </sheetView>
  </sheetViews>
  <sheetFormatPr defaultColWidth="9" defaultRowHeight="12.75" x14ac:dyDescent="0.2"/>
  <cols>
    <col min="1" max="1" width="9.875" style="1" bestFit="1" customWidth="1"/>
    <col min="2" max="2" width="21.75" style="1" bestFit="1" customWidth="1"/>
    <col min="3" max="3" width="11.25" style="1" customWidth="1"/>
    <col min="4" max="4" width="11.5" style="1" customWidth="1"/>
    <col min="5" max="16384" width="9" style="1"/>
  </cols>
  <sheetData>
    <row r="1" spans="1:4" ht="15.75" x14ac:dyDescent="0.25">
      <c r="A1" s="2"/>
      <c r="B1" s="2"/>
      <c r="C1" s="2"/>
      <c r="D1" s="3"/>
    </row>
    <row r="2" spans="1:4" ht="15.75" x14ac:dyDescent="0.25">
      <c r="A2" s="2"/>
      <c r="B2" s="7" t="s">
        <v>3</v>
      </c>
      <c r="C2" s="7" t="s">
        <v>0</v>
      </c>
      <c r="D2" s="7" t="s">
        <v>1</v>
      </c>
    </row>
    <row r="3" spans="1:4" ht="15.75" x14ac:dyDescent="0.25">
      <c r="A3" s="4">
        <v>44926</v>
      </c>
      <c r="B3" s="5">
        <v>4.6100000000000002E-2</v>
      </c>
      <c r="C3" s="5">
        <v>4.2999999999999997E-2</v>
      </c>
      <c r="D3" s="5">
        <f>B3-C3</f>
        <v>3.1000000000000055E-3</v>
      </c>
    </row>
    <row r="4" spans="1:4" ht="15.75" x14ac:dyDescent="0.25">
      <c r="A4" s="4">
        <v>45016</v>
      </c>
      <c r="B4" s="5">
        <v>5.2499999999999998E-2</v>
      </c>
      <c r="C4" s="5">
        <v>4.82E-2</v>
      </c>
      <c r="D4" s="5">
        <f t="shared" ref="D4:D13" si="0">B4-C4</f>
        <v>4.2999999999999983E-3</v>
      </c>
    </row>
    <row r="5" spans="1:4" ht="15.75" x14ac:dyDescent="0.25">
      <c r="A5" s="4">
        <v>45107</v>
      </c>
      <c r="B5" s="5">
        <v>5.3900000000000003E-2</v>
      </c>
      <c r="C5" s="5">
        <v>5.0599999999999999E-2</v>
      </c>
      <c r="D5" s="5">
        <f t="shared" si="0"/>
        <v>3.3000000000000043E-3</v>
      </c>
    </row>
    <row r="6" spans="1:4" ht="15.75" x14ac:dyDescent="0.25">
      <c r="A6" s="4">
        <v>45199</v>
      </c>
      <c r="B6" s="5">
        <v>5.5500000000000001E-2</v>
      </c>
      <c r="C6" s="5">
        <v>5.3100000000000001E-2</v>
      </c>
      <c r="D6" s="5">
        <f t="shared" si="0"/>
        <v>2.3999999999999994E-3</v>
      </c>
    </row>
    <row r="7" spans="1:4" ht="15.75" x14ac:dyDescent="0.25">
      <c r="A7" s="4">
        <v>45291</v>
      </c>
      <c r="B7" s="5">
        <v>5.6300000000000003E-2</v>
      </c>
      <c r="C7" s="5">
        <v>5.3999999999999999E-2</v>
      </c>
      <c r="D7" s="5">
        <f t="shared" si="0"/>
        <v>2.3000000000000034E-3</v>
      </c>
    </row>
    <row r="8" spans="1:4" ht="15.75" x14ac:dyDescent="0.25">
      <c r="A8" s="4">
        <v>45382</v>
      </c>
      <c r="B8" s="5">
        <v>5.5100000000000003E-2</v>
      </c>
      <c r="C8" s="5">
        <v>5.3199999999999997E-2</v>
      </c>
      <c r="D8" s="5">
        <f t="shared" si="0"/>
        <v>1.9000000000000059E-3</v>
      </c>
    </row>
    <row r="9" spans="1:4" ht="15.75" x14ac:dyDescent="0.25">
      <c r="A9" s="4">
        <v>45473</v>
      </c>
      <c r="B9" s="5">
        <v>5.5E-2</v>
      </c>
      <c r="C9" s="5">
        <v>5.33E-2</v>
      </c>
      <c r="D9" s="5">
        <f t="shared" si="0"/>
        <v>1.7000000000000001E-3</v>
      </c>
    </row>
    <row r="10" spans="1:4" ht="15.75" x14ac:dyDescent="0.25">
      <c r="A10" s="4">
        <v>45565</v>
      </c>
      <c r="B10" s="5">
        <v>5.1299999999999998E-2</v>
      </c>
      <c r="C10" s="5">
        <v>4.8399999999999999E-2</v>
      </c>
      <c r="D10" s="5">
        <f t="shared" si="0"/>
        <v>2.8999999999999998E-3</v>
      </c>
    </row>
    <row r="11" spans="1:4" ht="15.75" x14ac:dyDescent="0.25">
      <c r="A11" s="4">
        <v>45657</v>
      </c>
      <c r="B11" s="5">
        <v>4.7100000000000003E-2</v>
      </c>
      <c r="C11" s="5">
        <v>4.3299999999999998E-2</v>
      </c>
      <c r="D11" s="5">
        <f t="shared" si="0"/>
        <v>3.8000000000000048E-3</v>
      </c>
    </row>
    <row r="12" spans="1:4" ht="15.75" x14ac:dyDescent="0.25">
      <c r="A12" s="4">
        <v>45382</v>
      </c>
      <c r="B12" s="5">
        <v>4.58E-2</v>
      </c>
      <c r="C12" s="5">
        <v>4.3200000000000002E-2</v>
      </c>
      <c r="D12" s="5">
        <f t="shared" si="0"/>
        <v>2.5999999999999981E-3</v>
      </c>
    </row>
    <row r="13" spans="1:4" ht="15.75" x14ac:dyDescent="0.25">
      <c r="A13" s="4">
        <v>45473</v>
      </c>
      <c r="B13" s="5">
        <v>4.6100000000000002E-2</v>
      </c>
      <c r="C13" s="5">
        <v>4.3200000000000002E-2</v>
      </c>
      <c r="D13" s="5">
        <f t="shared" si="0"/>
        <v>2.8999999999999998E-3</v>
      </c>
    </row>
    <row r="14" spans="1:4" ht="15.75" x14ac:dyDescent="0.25">
      <c r="A14" s="2" t="s">
        <v>2</v>
      </c>
      <c r="B14" s="5">
        <f>AVERAGE(B3:B13)</f>
        <v>5.1336363636363631E-2</v>
      </c>
      <c r="C14" s="5">
        <f>AVERAGE(C3:C13)</f>
        <v>4.8500000000000008E-2</v>
      </c>
      <c r="D14" s="5">
        <f>+B14-C14</f>
        <v>2.836363636363623E-3</v>
      </c>
    </row>
    <row r="15" spans="1:4" ht="15.75" x14ac:dyDescent="0.25">
      <c r="A15" s="2"/>
      <c r="B15" s="6"/>
      <c r="C15" s="6"/>
      <c r="D15" s="6"/>
    </row>
  </sheetData>
  <pageMargins left="0.7" right="0.7" top="0.95" bottom="0.75" header="0.3" footer="0.3"/>
  <pageSetup fitToHeight="0" orientation="portrait" r:id="rId1"/>
  <headerFooter>
    <oddHeader>&amp;R&amp;"Times New Roman,Bold"&amp;10KyPSC Case No. 2025-00125
AG-DR-01-113 Attachment 1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i:0#.f|membership|thomas.heath@duke-energy.com,#i:0#.f|membership|thomas.heath@duke-energy.com,#Thomas.Heath@duke-energy.com,#,#Heath, Thomas,#,#43406,#Corporate Finance Dir</DisplayName>
        <AccountId>53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455CA-5038-4384-BD3B-ED2121588CB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6c836d23-bd62-4bc8-8279-d47645d2dce0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18FC40-3877-4476-86CC-103E342838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D98346-C8F9-4E8A-BB8F-9B68A4542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Basis spread explanation</dc:subject>
  <dc:creator>Heath, Thomas</dc:creator>
  <cp:lastModifiedBy>D'Ascenzo, Rocco</cp:lastModifiedBy>
  <cp:lastPrinted>2025-07-16T14:51:20Z</cp:lastPrinted>
  <dcterms:created xsi:type="dcterms:W3CDTF">2025-01-13T17:00:51Z</dcterms:created>
  <dcterms:modified xsi:type="dcterms:W3CDTF">2025-07-16T14:51:23Z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