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ttps://dukeenergy.sharepoint.com/sites/2025DEKGasRateCase/202500xxx 2025 DEK Natural Gas Rate Case/Discovery/AG's 1st Set of Data Requests (114)/"/>
    </mc:Choice>
  </mc:AlternateContent>
  <xr:revisionPtr revIDLastSave="0" documentId="13_ncr:1_{EA94E51A-B7E5-4822-9768-925B2CDE8DE7}" xr6:coauthVersionLast="47" xr6:coauthVersionMax="47" xr10:uidLastSave="{00000000-0000-0000-0000-000000000000}"/>
  <bookViews>
    <workbookView xWindow="-120" yWindow="-120" windowWidth="29040" windowHeight="17520" xr2:uid="{221C45F8-78BF-42F1-9358-87D16BF24773}"/>
  </bookViews>
  <sheets>
    <sheet name="(b)" sheetId="1" r:id="rId1"/>
  </sheets>
  <definedNames>
    <definedName name="Acct_Analysis">#REF!</definedName>
    <definedName name="D.__MONTHLY_MISCELLANEOUS_TASKS">#REF!</definedName>
    <definedName name="FMIS">#REF!</definedName>
    <definedName name="Form_One">#REF!</definedName>
    <definedName name="memo">#REF!</definedName>
    <definedName name="Page1">#REF!</definedName>
    <definedName name="Page2">#REF!</definedName>
    <definedName name="Pg1andPg2">#REF!</definedName>
    <definedName name="_xlnm.Print_Area" localSheetId="0">'(b)'!$A$1:$R$114</definedName>
    <definedName name="schedule">#REF!</definedName>
    <definedName name="status">#REF!</definedName>
    <definedName name="test">#REF!</definedName>
    <definedName name="yearend1">#REF!</definedName>
    <definedName name="yearend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3" i="1" l="1"/>
  <c r="G113" i="1"/>
  <c r="H111" i="1"/>
  <c r="H110" i="1"/>
  <c r="P86" i="1"/>
  <c r="N86" i="1"/>
  <c r="O83" i="1"/>
  <c r="O84" i="1" s="1"/>
  <c r="P58" i="1"/>
  <c r="N58" i="1"/>
  <c r="O55" i="1"/>
  <c r="O56" i="1" s="1"/>
  <c r="O25" i="1"/>
  <c r="O26" i="1" s="1"/>
</calcChain>
</file>

<file path=xl/sharedStrings.xml><?xml version="1.0" encoding="utf-8"?>
<sst xmlns="http://schemas.openxmlformats.org/spreadsheetml/2006/main" count="152" uniqueCount="35">
  <si>
    <t>Duke Energy Kentucky - Gas Only</t>
  </si>
  <si>
    <t>Schedule of Charges Allocated from DEO to DEK</t>
  </si>
  <si>
    <t>For the Calendar Year 2022</t>
  </si>
  <si>
    <t>Journal ID JD</t>
  </si>
  <si>
    <t>(Multiple Items)</t>
  </si>
  <si>
    <t>Sum of Monetary Amount JD</t>
  </si>
  <si>
    <t>Fiscal Year CMD</t>
  </si>
  <si>
    <t>Accounting Period CMD</t>
  </si>
  <si>
    <t>Grand Total</t>
  </si>
  <si>
    <t>Account CB - Description</t>
  </si>
  <si>
    <t>Journal Descr JD</t>
  </si>
  <si>
    <t>0903000 - Cust Records &amp; Collection Exp</t>
  </si>
  <si>
    <t>DEO DEK CS Cust Elec Gas</t>
  </si>
  <si>
    <t>0903100 - Cust Contracts &amp; Orders-Local</t>
  </si>
  <si>
    <t>0903200 - Cust Billing &amp; Acct</t>
  </si>
  <si>
    <t>0903300 - Cust Collecting-Local</t>
  </si>
  <si>
    <t>0912000 - Demonstrating &amp; Selling Exp</t>
  </si>
  <si>
    <t>DEO DEK Oth Cust Elec Gas</t>
  </si>
  <si>
    <t>0920000 - A &amp; G Salaries</t>
  </si>
  <si>
    <t>0921100 - Employee Expenses</t>
  </si>
  <si>
    <t>0921200 - Office Expenses</t>
  </si>
  <si>
    <t>0923000 - Outside Services Employed</t>
  </si>
  <si>
    <t>0926600 - Employee Benefits-Transferred</t>
  </si>
  <si>
    <t>0930230 - Dues To Various Organizations</t>
  </si>
  <si>
    <t>0931001 - Rents-A&amp;G</t>
  </si>
  <si>
    <t xml:space="preserve">Total DEK </t>
  </si>
  <si>
    <t>Total DEO</t>
  </si>
  <si>
    <t>Allocation Factor for DEK Gas</t>
  </si>
  <si>
    <t>COK1-CSKG allocation rate</t>
  </si>
  <si>
    <t>For the Calendar Year 2023</t>
  </si>
  <si>
    <t>0926000 - Employee Benefits</t>
  </si>
  <si>
    <t>0930150 - Miscellaneous Advertising Exp</t>
  </si>
  <si>
    <t>0930210 - Industry Association Dues</t>
  </si>
  <si>
    <t>For the Calendar Year 2024</t>
  </si>
  <si>
    <t>For the Five Months Ended May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</si>
</sst>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43" fontId="0" fillId="0" borderId="0" xfId="0" applyNumberFormat="1"/>
    <xf numFmtId="0" fontId="0" fillId="0" borderId="0" xfId="0" applyAlignment="1">
      <alignment horizontal="right"/>
    </xf>
    <xf numFmtId="43" fontId="0" fillId="0" borderId="0" xfId="1" applyFont="1"/>
    <xf numFmtId="10" fontId="3" fillId="0" borderId="0" xfId="2" applyNumberFormat="1" applyFont="1"/>
    <xf numFmtId="0" fontId="3" fillId="0" borderId="0" xfId="0" applyFont="1"/>
    <xf numFmtId="0" fontId="2" fillId="2" borderId="0" xfId="0" applyFont="1" applyFill="1"/>
    <xf numFmtId="0" fontId="2" fillId="2" borderId="1" xfId="0" applyFont="1" applyFill="1" applyBorder="1"/>
    <xf numFmtId="0" fontId="2" fillId="0" borderId="1" xfId="0" applyFont="1" applyBorder="1"/>
    <xf numFmtId="0" fontId="2" fillId="2" borderId="2" xfId="0" applyFont="1" applyFill="1" applyBorder="1"/>
    <xf numFmtId="43" fontId="2" fillId="2" borderId="2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563FE-A4DC-4945-9936-CAC2C3E349A3}">
  <sheetPr>
    <pageSetUpPr fitToPage="1"/>
  </sheetPr>
  <dimension ref="A1:P113"/>
  <sheetViews>
    <sheetView tabSelected="1" view="pageLayout" zoomScaleNormal="100" workbookViewId="0">
      <selection activeCell="A5" sqref="A5"/>
    </sheetView>
  </sheetViews>
  <sheetFormatPr defaultRowHeight="15" x14ac:dyDescent="0.25"/>
  <cols>
    <col min="1" max="1" width="43.85546875" bestFit="1" customWidth="1"/>
    <col min="2" max="2" width="24.5703125" bestFit="1" customWidth="1"/>
    <col min="3" max="4" width="13.140625" customWidth="1"/>
    <col min="5" max="7" width="9.5703125" bestFit="1" customWidth="1"/>
    <col min="8" max="8" width="11.28515625" bestFit="1" customWidth="1"/>
    <col min="9" max="13" width="9.5703125" bestFit="1" customWidth="1"/>
    <col min="14" max="14" width="10.5703125" bestFit="1" customWidth="1"/>
    <col min="15" max="15" width="11.28515625" bestFit="1" customWidth="1"/>
    <col min="16" max="24" width="8.140625" bestFit="1" customWidth="1"/>
    <col min="25" max="25" width="9.140625" bestFit="1" customWidth="1"/>
    <col min="26" max="43" width="8.140625" bestFit="1" customWidth="1"/>
    <col min="44" max="44" width="11.28515625" bestFit="1" customWidth="1"/>
  </cols>
  <sheetData>
    <row r="1" spans="1:15" x14ac:dyDescent="0.25">
      <c r="A1" s="1" t="s">
        <v>0</v>
      </c>
    </row>
    <row r="2" spans="1:15" x14ac:dyDescent="0.25">
      <c r="A2" s="1" t="s">
        <v>1</v>
      </c>
    </row>
    <row r="3" spans="1:15" x14ac:dyDescent="0.25">
      <c r="A3" s="1" t="s">
        <v>2</v>
      </c>
    </row>
    <row r="7" spans="1:15" x14ac:dyDescent="0.25">
      <c r="A7" s="7" t="s">
        <v>5</v>
      </c>
      <c r="B7" s="7"/>
      <c r="C7" s="7" t="s">
        <v>6</v>
      </c>
      <c r="D7" s="7" t="s">
        <v>7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x14ac:dyDescent="0.25">
      <c r="A8" s="7"/>
      <c r="B8" s="7"/>
      <c r="C8" s="7">
        <v>2022</v>
      </c>
      <c r="D8" s="7">
        <v>2022</v>
      </c>
      <c r="E8" s="7">
        <v>2022</v>
      </c>
      <c r="F8" s="7">
        <v>2022</v>
      </c>
      <c r="G8" s="7">
        <v>2022</v>
      </c>
      <c r="H8" s="7">
        <v>2022</v>
      </c>
      <c r="I8" s="7">
        <v>2022</v>
      </c>
      <c r="J8" s="7">
        <v>2022</v>
      </c>
      <c r="K8" s="7">
        <v>2022</v>
      </c>
      <c r="L8" s="7">
        <v>2022</v>
      </c>
      <c r="M8" s="7">
        <v>2022</v>
      </c>
      <c r="N8" s="7">
        <v>2022</v>
      </c>
      <c r="O8" s="7" t="s">
        <v>8</v>
      </c>
    </row>
    <row r="9" spans="1:15" x14ac:dyDescent="0.25">
      <c r="A9" s="8" t="s">
        <v>9</v>
      </c>
      <c r="B9" s="8" t="s">
        <v>10</v>
      </c>
      <c r="C9" s="8">
        <v>1</v>
      </c>
      <c r="D9" s="8">
        <v>2</v>
      </c>
      <c r="E9" s="8">
        <v>3</v>
      </c>
      <c r="F9" s="8">
        <v>4</v>
      </c>
      <c r="G9" s="8">
        <v>5</v>
      </c>
      <c r="H9" s="8">
        <v>6</v>
      </c>
      <c r="I9" s="8">
        <v>7</v>
      </c>
      <c r="J9" s="8">
        <v>8</v>
      </c>
      <c r="K9" s="8">
        <v>9</v>
      </c>
      <c r="L9" s="8">
        <v>10</v>
      </c>
      <c r="M9" s="8">
        <v>11</v>
      </c>
      <c r="N9" s="8">
        <v>12</v>
      </c>
      <c r="O9" s="8"/>
    </row>
    <row r="10" spans="1:15" x14ac:dyDescent="0.25">
      <c r="A10" s="9" t="s">
        <v>11</v>
      </c>
      <c r="B10" t="s">
        <v>12</v>
      </c>
      <c r="C10" s="2"/>
      <c r="D10" s="2">
        <v>0.21</v>
      </c>
      <c r="E10" s="2"/>
      <c r="F10" s="2">
        <v>0.11</v>
      </c>
      <c r="G10" s="2">
        <v>0.11</v>
      </c>
      <c r="H10" s="2">
        <v>0.11</v>
      </c>
      <c r="I10" s="2">
        <v>0.11</v>
      </c>
      <c r="J10" s="2">
        <v>0.11</v>
      </c>
      <c r="K10" s="2">
        <v>0.11</v>
      </c>
      <c r="L10" s="2">
        <v>0.11</v>
      </c>
      <c r="M10" s="2">
        <v>0.11</v>
      </c>
      <c r="N10" s="2">
        <v>0.43</v>
      </c>
      <c r="O10" s="2">
        <v>1.52</v>
      </c>
    </row>
    <row r="11" spans="1:15" x14ac:dyDescent="0.25">
      <c r="A11" s="9" t="s">
        <v>13</v>
      </c>
      <c r="B11" t="s">
        <v>12</v>
      </c>
      <c r="C11" s="2">
        <v>0.98</v>
      </c>
      <c r="D11" s="2">
        <v>101.48</v>
      </c>
      <c r="E11" s="2">
        <v>106.54</v>
      </c>
      <c r="F11" s="2">
        <v>106.09</v>
      </c>
      <c r="G11" s="2">
        <v>95.390000000000015</v>
      </c>
      <c r="H11" s="2">
        <v>119.44999999999999</v>
      </c>
      <c r="I11" s="2">
        <v>60.279999999999994</v>
      </c>
      <c r="J11" s="2">
        <v>110.65</v>
      </c>
      <c r="K11" s="2">
        <v>101.17</v>
      </c>
      <c r="L11" s="2">
        <v>119.82</v>
      </c>
      <c r="M11" s="2">
        <v>113.31</v>
      </c>
      <c r="N11" s="2">
        <v>248.98000000000002</v>
      </c>
      <c r="O11" s="2">
        <v>1284.1399999999999</v>
      </c>
    </row>
    <row r="12" spans="1:15" x14ac:dyDescent="0.25">
      <c r="A12" s="9" t="s">
        <v>14</v>
      </c>
      <c r="B12" t="s">
        <v>12</v>
      </c>
      <c r="C12" s="2">
        <v>3.19</v>
      </c>
      <c r="D12" s="2">
        <v>96.49</v>
      </c>
      <c r="E12" s="2">
        <v>100.79</v>
      </c>
      <c r="F12" s="2">
        <v>100.63</v>
      </c>
      <c r="G12" s="2">
        <v>90.51</v>
      </c>
      <c r="H12" s="2">
        <v>113.24000000000001</v>
      </c>
      <c r="I12" s="2">
        <v>57.29</v>
      </c>
      <c r="J12" s="2">
        <v>104.93</v>
      </c>
      <c r="K12" s="2">
        <v>95.97</v>
      </c>
      <c r="L12" s="2">
        <v>113.6</v>
      </c>
      <c r="M12" s="2">
        <v>107.44</v>
      </c>
      <c r="N12" s="2">
        <v>236.53</v>
      </c>
      <c r="O12" s="2">
        <v>1220.6099999999999</v>
      </c>
    </row>
    <row r="13" spans="1:15" x14ac:dyDescent="0.25">
      <c r="A13" s="9" t="s">
        <v>15</v>
      </c>
      <c r="B13" t="s">
        <v>12</v>
      </c>
      <c r="C13" s="2">
        <v>0.73</v>
      </c>
      <c r="D13" s="2">
        <v>76.789999999999992</v>
      </c>
      <c r="E13" s="2">
        <v>948.71999999999991</v>
      </c>
      <c r="F13" s="2">
        <v>80.300000000000011</v>
      </c>
      <c r="G13" s="2">
        <v>72.2</v>
      </c>
      <c r="H13" s="2">
        <v>90.38</v>
      </c>
      <c r="I13" s="2">
        <v>45.61</v>
      </c>
      <c r="J13" s="2">
        <v>83.740000000000009</v>
      </c>
      <c r="K13" s="2">
        <v>76.569999999999993</v>
      </c>
      <c r="L13" s="2">
        <v>90.679999999999993</v>
      </c>
      <c r="M13" s="2">
        <v>85.740000000000009</v>
      </c>
      <c r="N13" s="2">
        <v>188.43</v>
      </c>
      <c r="O13" s="2">
        <v>1839.8899999999999</v>
      </c>
    </row>
    <row r="14" spans="1:15" x14ac:dyDescent="0.25">
      <c r="A14" s="9" t="s">
        <v>16</v>
      </c>
      <c r="B14" t="s">
        <v>17</v>
      </c>
      <c r="C14" s="2"/>
      <c r="D14" s="2"/>
      <c r="E14" s="2"/>
      <c r="F14" s="2"/>
      <c r="G14" s="2"/>
      <c r="H14" s="2"/>
      <c r="I14" s="2"/>
      <c r="J14" s="2">
        <v>359</v>
      </c>
      <c r="K14" s="2"/>
      <c r="L14" s="2"/>
      <c r="M14" s="2"/>
      <c r="N14" s="2"/>
      <c r="O14" s="2">
        <v>359</v>
      </c>
    </row>
    <row r="15" spans="1:15" x14ac:dyDescent="0.25">
      <c r="A15" s="9" t="s">
        <v>18</v>
      </c>
      <c r="B15" t="s">
        <v>17</v>
      </c>
      <c r="C15" s="2">
        <v>28.479999999999997</v>
      </c>
      <c r="D15" s="2">
        <v>2255.84</v>
      </c>
      <c r="E15" s="2">
        <v>3870.3199999999997</v>
      </c>
      <c r="F15" s="2">
        <v>3387.53</v>
      </c>
      <c r="G15" s="2">
        <v>2851.09</v>
      </c>
      <c r="H15" s="2">
        <v>3441.3300000000004</v>
      </c>
      <c r="I15" s="2">
        <v>3846.4000000000005</v>
      </c>
      <c r="J15" s="2">
        <v>3880.3799999999997</v>
      </c>
      <c r="K15" s="2">
        <v>3332.4500000000007</v>
      </c>
      <c r="L15" s="2">
        <v>2636.9500000000003</v>
      </c>
      <c r="M15" s="2">
        <v>2889.2199999999993</v>
      </c>
      <c r="N15" s="2">
        <v>4943.01</v>
      </c>
      <c r="O15" s="2">
        <v>37363.000000000007</v>
      </c>
    </row>
    <row r="16" spans="1:15" x14ac:dyDescent="0.25">
      <c r="A16" s="9" t="s">
        <v>19</v>
      </c>
      <c r="B16" t="s">
        <v>17</v>
      </c>
      <c r="C16" s="2">
        <v>0.3</v>
      </c>
      <c r="D16" s="2">
        <v>115.28999999999999</v>
      </c>
      <c r="E16" s="2">
        <v>32.1</v>
      </c>
      <c r="F16" s="2">
        <v>218.11</v>
      </c>
      <c r="G16" s="2">
        <v>249.34</v>
      </c>
      <c r="H16" s="2">
        <v>210.92</v>
      </c>
      <c r="I16" s="2">
        <v>73.2</v>
      </c>
      <c r="J16" s="2">
        <v>375.38</v>
      </c>
      <c r="K16" s="2">
        <v>91.77000000000001</v>
      </c>
      <c r="L16" s="2">
        <v>102.95</v>
      </c>
      <c r="M16" s="2">
        <v>133.17000000000002</v>
      </c>
      <c r="N16" s="2">
        <v>158.52000000000001</v>
      </c>
      <c r="O16" s="2">
        <v>1761.05</v>
      </c>
    </row>
    <row r="17" spans="1:16" x14ac:dyDescent="0.25">
      <c r="A17" s="9" t="s">
        <v>20</v>
      </c>
      <c r="B17" t="s">
        <v>17</v>
      </c>
      <c r="C17" s="2"/>
      <c r="D17" s="2">
        <v>2.39</v>
      </c>
      <c r="E17" s="2"/>
      <c r="F17" s="2">
        <v>5.62</v>
      </c>
      <c r="G17" s="2">
        <v>5.4300000000000006</v>
      </c>
      <c r="H17" s="2"/>
      <c r="I17" s="2"/>
      <c r="J17" s="2">
        <v>1.94</v>
      </c>
      <c r="K17" s="2">
        <v>0.83</v>
      </c>
      <c r="L17" s="2"/>
      <c r="M17" s="2">
        <v>2.88</v>
      </c>
      <c r="N17" s="2">
        <v>5.67</v>
      </c>
      <c r="O17" s="2">
        <v>24.759999999999998</v>
      </c>
    </row>
    <row r="18" spans="1:16" x14ac:dyDescent="0.25">
      <c r="A18" s="9" t="s">
        <v>21</v>
      </c>
      <c r="B18" t="s">
        <v>17</v>
      </c>
      <c r="C18" s="2">
        <v>-1.4599999999999995</v>
      </c>
      <c r="D18" s="2">
        <v>8.879999999999999</v>
      </c>
      <c r="E18" s="2">
        <v>443.48</v>
      </c>
      <c r="F18" s="2">
        <v>42.37</v>
      </c>
      <c r="G18" s="2"/>
      <c r="H18" s="2">
        <v>122.93</v>
      </c>
      <c r="I18" s="2">
        <v>5.73</v>
      </c>
      <c r="J18" s="2"/>
      <c r="K18" s="2"/>
      <c r="L18" s="2"/>
      <c r="M18" s="2"/>
      <c r="N18" s="2">
        <v>17.84</v>
      </c>
      <c r="O18" s="2">
        <v>639.7700000000001</v>
      </c>
    </row>
    <row r="19" spans="1:16" x14ac:dyDescent="0.25">
      <c r="A19" s="1" t="s">
        <v>22</v>
      </c>
      <c r="B19" t="s">
        <v>12</v>
      </c>
      <c r="C19" s="2">
        <v>0.54</v>
      </c>
      <c r="D19" s="2">
        <v>55.27</v>
      </c>
      <c r="E19" s="2">
        <v>57.59</v>
      </c>
      <c r="F19" s="2">
        <v>57.82</v>
      </c>
      <c r="G19" s="2">
        <v>53.21</v>
      </c>
      <c r="H19" s="2">
        <v>67.52</v>
      </c>
      <c r="I19" s="2">
        <v>33.94</v>
      </c>
      <c r="J19" s="2">
        <v>60.22</v>
      </c>
      <c r="K19" s="2">
        <v>56.4</v>
      </c>
      <c r="L19" s="2">
        <v>67.17</v>
      </c>
      <c r="M19" s="2">
        <v>41</v>
      </c>
      <c r="N19" s="2">
        <v>127.16</v>
      </c>
      <c r="O19" s="2">
        <v>677.84</v>
      </c>
    </row>
    <row r="20" spans="1:16" x14ac:dyDescent="0.25">
      <c r="A20" s="9" t="s">
        <v>22</v>
      </c>
      <c r="B20" t="s">
        <v>17</v>
      </c>
      <c r="C20" s="2">
        <v>5.49</v>
      </c>
      <c r="D20" s="2">
        <v>428.23</v>
      </c>
      <c r="E20" s="2">
        <v>678.12</v>
      </c>
      <c r="F20" s="2">
        <v>653.29000000000008</v>
      </c>
      <c r="G20" s="2">
        <v>571.94000000000005</v>
      </c>
      <c r="H20" s="2">
        <v>693.38</v>
      </c>
      <c r="I20" s="2">
        <v>781.74</v>
      </c>
      <c r="J20" s="2">
        <v>780.08</v>
      </c>
      <c r="K20" s="2">
        <v>672.99</v>
      </c>
      <c r="L20" s="2">
        <v>520.57000000000005</v>
      </c>
      <c r="M20" s="2">
        <v>374.49</v>
      </c>
      <c r="N20" s="2">
        <v>914.72</v>
      </c>
      <c r="O20" s="2">
        <v>7075.04</v>
      </c>
    </row>
    <row r="21" spans="1:16" x14ac:dyDescent="0.25">
      <c r="A21" s="9" t="s">
        <v>23</v>
      </c>
      <c r="B21" t="s">
        <v>17</v>
      </c>
      <c r="C21" s="2"/>
      <c r="D21" s="2"/>
      <c r="E21" s="2"/>
      <c r="F21" s="2"/>
      <c r="G21" s="2">
        <v>71.8</v>
      </c>
      <c r="H21" s="2"/>
      <c r="I21" s="2"/>
      <c r="J21" s="2"/>
      <c r="K21" s="2"/>
      <c r="L21" s="2"/>
      <c r="M21" s="2"/>
      <c r="N21" s="2"/>
      <c r="O21" s="2">
        <v>71.8</v>
      </c>
    </row>
    <row r="22" spans="1:16" x14ac:dyDescent="0.25">
      <c r="A22" s="9" t="s">
        <v>24</v>
      </c>
      <c r="B22" t="s">
        <v>17</v>
      </c>
      <c r="C22" s="2"/>
      <c r="D22" s="2">
        <v>135.52000000000001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>
        <v>135.52000000000001</v>
      </c>
    </row>
    <row r="23" spans="1:16" x14ac:dyDescent="0.25">
      <c r="A23" s="10" t="s">
        <v>8</v>
      </c>
      <c r="B23" s="10"/>
      <c r="C23" s="11">
        <v>38.249999999999993</v>
      </c>
      <c r="D23" s="11">
        <v>3276.3900000000003</v>
      </c>
      <c r="E23" s="11">
        <v>6237.6600000000008</v>
      </c>
      <c r="F23" s="11">
        <v>4651.8700000000008</v>
      </c>
      <c r="G23" s="11">
        <v>4061.0200000000004</v>
      </c>
      <c r="H23" s="11">
        <v>4859.2600000000011</v>
      </c>
      <c r="I23" s="11">
        <v>4904.3</v>
      </c>
      <c r="J23" s="11">
        <v>5756.4299999999994</v>
      </c>
      <c r="K23" s="11">
        <v>4428.2600000000011</v>
      </c>
      <c r="L23" s="11">
        <v>3651.8500000000004</v>
      </c>
      <c r="M23" s="11">
        <v>3747.3599999999997</v>
      </c>
      <c r="N23" s="11">
        <v>6841.2900000000009</v>
      </c>
      <c r="O23" s="11">
        <v>52453.94</v>
      </c>
    </row>
    <row r="25" spans="1:16" x14ac:dyDescent="0.25">
      <c r="N25" s="3" t="s">
        <v>25</v>
      </c>
      <c r="O25" s="4">
        <f>O23</f>
        <v>52453.94</v>
      </c>
    </row>
    <row r="26" spans="1:16" x14ac:dyDescent="0.25">
      <c r="N26" s="3" t="s">
        <v>26</v>
      </c>
      <c r="O26" s="2">
        <f>+O25/O28</f>
        <v>730556.26740947075</v>
      </c>
    </row>
    <row r="27" spans="1:16" x14ac:dyDescent="0.25">
      <c r="N27" s="3"/>
      <c r="O27" s="2"/>
    </row>
    <row r="28" spans="1:16" x14ac:dyDescent="0.25">
      <c r="N28" s="3" t="s">
        <v>27</v>
      </c>
      <c r="O28" s="5">
        <v>7.1800000000000003E-2</v>
      </c>
      <c r="P28" s="6" t="s">
        <v>28</v>
      </c>
    </row>
    <row r="29" spans="1:16" x14ac:dyDescent="0.25">
      <c r="N29" s="3"/>
      <c r="O29" s="2"/>
    </row>
    <row r="30" spans="1:16" x14ac:dyDescent="0.25">
      <c r="A30" s="1" t="s">
        <v>0</v>
      </c>
    </row>
    <row r="31" spans="1:16" x14ac:dyDescent="0.25">
      <c r="A31" s="1" t="s">
        <v>1</v>
      </c>
    </row>
    <row r="32" spans="1:16" x14ac:dyDescent="0.25">
      <c r="A32" s="1" t="s">
        <v>29</v>
      </c>
    </row>
    <row r="36" spans="1:15" x14ac:dyDescent="0.25">
      <c r="A36" s="7" t="s">
        <v>5</v>
      </c>
      <c r="B36" s="7"/>
      <c r="C36" s="7" t="s">
        <v>6</v>
      </c>
      <c r="D36" s="7" t="s">
        <v>7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x14ac:dyDescent="0.25">
      <c r="A37" s="7"/>
      <c r="B37" s="7"/>
      <c r="C37" s="7">
        <v>2023</v>
      </c>
      <c r="D37" s="7">
        <v>2023</v>
      </c>
      <c r="E37" s="7">
        <v>2023</v>
      </c>
      <c r="F37" s="7">
        <v>2023</v>
      </c>
      <c r="G37" s="7">
        <v>2023</v>
      </c>
      <c r="H37" s="7">
        <v>2023</v>
      </c>
      <c r="I37" s="7">
        <v>2023</v>
      </c>
      <c r="J37" s="7">
        <v>2023</v>
      </c>
      <c r="K37" s="7">
        <v>2023</v>
      </c>
      <c r="L37" s="7">
        <v>2023</v>
      </c>
      <c r="M37" s="7">
        <v>2023</v>
      </c>
      <c r="N37" s="7">
        <v>2023</v>
      </c>
      <c r="O37" s="7" t="s">
        <v>8</v>
      </c>
    </row>
    <row r="38" spans="1:15" x14ac:dyDescent="0.25">
      <c r="A38" s="8" t="s">
        <v>9</v>
      </c>
      <c r="B38" s="8" t="s">
        <v>10</v>
      </c>
      <c r="C38" s="8">
        <v>1</v>
      </c>
      <c r="D38" s="8">
        <v>2</v>
      </c>
      <c r="E38" s="8">
        <v>3</v>
      </c>
      <c r="F38" s="8">
        <v>4</v>
      </c>
      <c r="G38" s="8">
        <v>5</v>
      </c>
      <c r="H38" s="8">
        <v>6</v>
      </c>
      <c r="I38" s="8">
        <v>7</v>
      </c>
      <c r="J38" s="8">
        <v>8</v>
      </c>
      <c r="K38" s="8">
        <v>9</v>
      </c>
      <c r="L38" s="8">
        <v>10</v>
      </c>
      <c r="M38" s="8">
        <v>11</v>
      </c>
      <c r="N38" s="8">
        <v>12</v>
      </c>
      <c r="O38" s="8"/>
    </row>
    <row r="39" spans="1:15" x14ac:dyDescent="0.25">
      <c r="A39" s="9" t="s">
        <v>11</v>
      </c>
      <c r="B39" s="2" t="s">
        <v>12</v>
      </c>
      <c r="C39" s="2"/>
      <c r="D39" s="2">
        <v>0.11</v>
      </c>
      <c r="E39" s="2">
        <v>0.11</v>
      </c>
      <c r="F39" s="2">
        <v>0.11</v>
      </c>
      <c r="G39" s="2">
        <v>0.11</v>
      </c>
      <c r="H39" s="2">
        <v>0.21</v>
      </c>
      <c r="I39" s="2"/>
      <c r="J39" s="2"/>
      <c r="K39" s="2">
        <v>0.21</v>
      </c>
      <c r="L39" s="2">
        <v>0.2</v>
      </c>
      <c r="M39" s="2">
        <v>0.11</v>
      </c>
      <c r="N39" s="2">
        <v>0.51</v>
      </c>
      <c r="O39" s="2">
        <v>1.6800000000000002</v>
      </c>
    </row>
    <row r="40" spans="1:15" x14ac:dyDescent="0.25">
      <c r="A40" s="9" t="s">
        <v>13</v>
      </c>
      <c r="B40" s="2" t="s">
        <v>12</v>
      </c>
      <c r="C40" s="2">
        <v>105.97</v>
      </c>
      <c r="D40" s="2">
        <v>102.49000000000001</v>
      </c>
      <c r="E40" s="2">
        <v>109.38999999999999</v>
      </c>
      <c r="F40" s="2">
        <v>89.66</v>
      </c>
      <c r="G40" s="2">
        <v>104.19999999999999</v>
      </c>
      <c r="H40" s="2">
        <v>104.77000000000001</v>
      </c>
      <c r="I40" s="2">
        <v>107.11</v>
      </c>
      <c r="J40" s="2">
        <v>121.93</v>
      </c>
      <c r="K40" s="2">
        <v>98.38</v>
      </c>
      <c r="L40" s="2">
        <v>127.32</v>
      </c>
      <c r="M40" s="2">
        <v>121.88000000000001</v>
      </c>
      <c r="N40" s="2">
        <v>292.75</v>
      </c>
      <c r="O40" s="2">
        <v>1485.8500000000001</v>
      </c>
    </row>
    <row r="41" spans="1:15" x14ac:dyDescent="0.25">
      <c r="A41" s="9" t="s">
        <v>14</v>
      </c>
      <c r="B41" s="2" t="s">
        <v>12</v>
      </c>
      <c r="C41" s="2">
        <v>255.45999999999998</v>
      </c>
      <c r="D41" s="2">
        <v>97.2</v>
      </c>
      <c r="E41" s="2">
        <v>103.71000000000001</v>
      </c>
      <c r="F41" s="2">
        <v>85.07</v>
      </c>
      <c r="G41" s="2">
        <v>98.82</v>
      </c>
      <c r="H41" s="2">
        <v>99.61</v>
      </c>
      <c r="I41" s="2">
        <v>101.33</v>
      </c>
      <c r="J41" s="2">
        <v>115.33</v>
      </c>
      <c r="K41" s="2">
        <v>93.56</v>
      </c>
      <c r="L41" s="2">
        <v>120.88</v>
      </c>
      <c r="M41" s="2">
        <v>115.53999999999999</v>
      </c>
      <c r="N41" s="2">
        <v>278.12</v>
      </c>
      <c r="O41" s="2">
        <v>1564.63</v>
      </c>
    </row>
    <row r="42" spans="1:15" x14ac:dyDescent="0.25">
      <c r="A42" s="9" t="s">
        <v>15</v>
      </c>
      <c r="B42" s="2" t="s">
        <v>12</v>
      </c>
      <c r="C42" s="2">
        <v>80.2</v>
      </c>
      <c r="D42" s="2">
        <v>77.569999999999993</v>
      </c>
      <c r="E42" s="2">
        <v>82.78</v>
      </c>
      <c r="F42" s="2">
        <v>67.84</v>
      </c>
      <c r="G42" s="2">
        <v>78.86</v>
      </c>
      <c r="H42" s="2">
        <v>79.27000000000001</v>
      </c>
      <c r="I42" s="2">
        <v>81.06</v>
      </c>
      <c r="J42" s="2">
        <v>92.28</v>
      </c>
      <c r="K42" s="2">
        <v>74.460000000000008</v>
      </c>
      <c r="L42" s="2">
        <v>96.36</v>
      </c>
      <c r="M42" s="2">
        <v>92.22999999999999</v>
      </c>
      <c r="N42" s="2">
        <v>221.53</v>
      </c>
      <c r="O42" s="2">
        <v>1124.44</v>
      </c>
    </row>
    <row r="43" spans="1:15" x14ac:dyDescent="0.25">
      <c r="A43" s="9" t="s">
        <v>16</v>
      </c>
      <c r="B43" s="2" t="s">
        <v>17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>
        <v>1429</v>
      </c>
      <c r="O43" s="2">
        <v>1429</v>
      </c>
    </row>
    <row r="44" spans="1:15" x14ac:dyDescent="0.25">
      <c r="A44" s="9" t="s">
        <v>18</v>
      </c>
      <c r="B44" s="2" t="s">
        <v>17</v>
      </c>
      <c r="C44" s="2">
        <v>2961.46</v>
      </c>
      <c r="D44" s="2">
        <v>2781.61</v>
      </c>
      <c r="E44" s="2">
        <v>3411.12</v>
      </c>
      <c r="F44" s="2">
        <v>3657.0800000000004</v>
      </c>
      <c r="G44" s="2">
        <v>4014.1500000000005</v>
      </c>
      <c r="H44" s="2">
        <v>3860.5099999999998</v>
      </c>
      <c r="I44" s="2">
        <v>3506.4999999999995</v>
      </c>
      <c r="J44" s="2">
        <v>3680.63</v>
      </c>
      <c r="K44" s="2">
        <v>3576.97</v>
      </c>
      <c r="L44" s="2">
        <v>3938.27</v>
      </c>
      <c r="M44" s="2">
        <v>3681.0000000000005</v>
      </c>
      <c r="N44" s="2">
        <v>8813.0500000000011</v>
      </c>
      <c r="O44" s="2">
        <v>47882.35</v>
      </c>
    </row>
    <row r="45" spans="1:15" x14ac:dyDescent="0.25">
      <c r="A45" s="9" t="s">
        <v>19</v>
      </c>
      <c r="B45" s="2" t="s">
        <v>17</v>
      </c>
      <c r="C45" s="2">
        <v>113.19</v>
      </c>
      <c r="D45" s="2">
        <v>42.75</v>
      </c>
      <c r="E45" s="2">
        <v>173.04</v>
      </c>
      <c r="F45" s="2">
        <v>381.15</v>
      </c>
      <c r="G45" s="2">
        <v>100.75999999999999</v>
      </c>
      <c r="H45" s="2">
        <v>8.8000000000000007</v>
      </c>
      <c r="I45" s="2">
        <v>14.280000000000001</v>
      </c>
      <c r="J45" s="2">
        <v>15.25</v>
      </c>
      <c r="K45" s="2">
        <v>147.01999999999998</v>
      </c>
      <c r="L45" s="2">
        <v>21.82</v>
      </c>
      <c r="M45" s="2">
        <v>196.73000000000002</v>
      </c>
      <c r="N45" s="2">
        <v>22.77</v>
      </c>
      <c r="O45" s="2">
        <v>1237.56</v>
      </c>
    </row>
    <row r="46" spans="1:15" x14ac:dyDescent="0.25">
      <c r="A46" s="9" t="s">
        <v>20</v>
      </c>
      <c r="B46" s="2" t="s">
        <v>17</v>
      </c>
      <c r="C46" s="2">
        <v>0.38</v>
      </c>
      <c r="D46" s="2"/>
      <c r="E46" s="2">
        <v>1.05</v>
      </c>
      <c r="F46" s="2">
        <v>1.01</v>
      </c>
      <c r="G46" s="2">
        <v>1.39</v>
      </c>
      <c r="H46" s="2"/>
      <c r="I46" s="2"/>
      <c r="J46" s="2"/>
      <c r="K46" s="2">
        <v>4.0599999999999996</v>
      </c>
      <c r="L46" s="2"/>
      <c r="M46" s="2">
        <v>3.53</v>
      </c>
      <c r="N46" s="2">
        <v>-10.050000000000001</v>
      </c>
      <c r="O46" s="2">
        <v>1.3699999999999992</v>
      </c>
    </row>
    <row r="47" spans="1:15" x14ac:dyDescent="0.25">
      <c r="A47" s="9" t="s">
        <v>21</v>
      </c>
      <c r="B47" s="2" t="s">
        <v>17</v>
      </c>
      <c r="C47" s="2"/>
      <c r="D47" s="2"/>
      <c r="E47" s="2">
        <v>406.73</v>
      </c>
      <c r="F47" s="2"/>
      <c r="G47" s="2"/>
      <c r="H47" s="2"/>
      <c r="I47" s="2"/>
      <c r="J47" s="2"/>
      <c r="K47" s="2"/>
      <c r="L47" s="2"/>
      <c r="M47" s="2"/>
      <c r="N47" s="2"/>
      <c r="O47" s="2">
        <v>406.73</v>
      </c>
    </row>
    <row r="48" spans="1:15" x14ac:dyDescent="0.25">
      <c r="A48" s="9" t="s">
        <v>30</v>
      </c>
      <c r="B48" s="2" t="s">
        <v>12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>
        <v>3.57</v>
      </c>
      <c r="N48" s="2"/>
      <c r="O48" s="2">
        <v>3.57</v>
      </c>
    </row>
    <row r="49" spans="1:16" x14ac:dyDescent="0.25">
      <c r="A49" s="1" t="s">
        <v>22</v>
      </c>
      <c r="B49" s="2" t="s">
        <v>12</v>
      </c>
      <c r="C49" s="2">
        <v>56.42</v>
      </c>
      <c r="D49" s="2">
        <v>53.72</v>
      </c>
      <c r="E49" s="2">
        <v>57.15</v>
      </c>
      <c r="F49" s="2">
        <v>47.74</v>
      </c>
      <c r="G49" s="2">
        <v>55.41</v>
      </c>
      <c r="H49" s="2">
        <v>57.24</v>
      </c>
      <c r="I49" s="2">
        <v>56.69</v>
      </c>
      <c r="J49" s="2">
        <v>60.25</v>
      </c>
      <c r="K49" s="2">
        <v>53.48</v>
      </c>
      <c r="L49" s="2">
        <v>60.97</v>
      </c>
      <c r="M49" s="2">
        <v>44</v>
      </c>
      <c r="N49" s="2">
        <v>77.8</v>
      </c>
      <c r="O49" s="2">
        <v>680.87</v>
      </c>
    </row>
    <row r="50" spans="1:16" x14ac:dyDescent="0.25">
      <c r="A50" s="9" t="s">
        <v>22</v>
      </c>
      <c r="B50" s="2" t="s">
        <v>17</v>
      </c>
      <c r="C50" s="2">
        <v>583.19000000000005</v>
      </c>
      <c r="D50" s="2">
        <v>525.56999999999994</v>
      </c>
      <c r="E50" s="2">
        <v>630.42999999999995</v>
      </c>
      <c r="F50" s="2">
        <v>698.26</v>
      </c>
      <c r="G50" s="2">
        <v>764.7</v>
      </c>
      <c r="H50" s="2">
        <v>729.81000000000006</v>
      </c>
      <c r="I50" s="2">
        <v>678.18</v>
      </c>
      <c r="J50" s="2">
        <v>690.21999999999991</v>
      </c>
      <c r="K50" s="2">
        <v>674.33</v>
      </c>
      <c r="L50" s="2">
        <v>741.15000000000009</v>
      </c>
      <c r="M50" s="2">
        <v>479.79999999999995</v>
      </c>
      <c r="N50" s="2">
        <v>989</v>
      </c>
      <c r="O50" s="2">
        <v>8184.64</v>
      </c>
    </row>
    <row r="51" spans="1:16" x14ac:dyDescent="0.25">
      <c r="A51" s="9" t="s">
        <v>31</v>
      </c>
      <c r="B51" s="2" t="s">
        <v>17</v>
      </c>
      <c r="C51" s="2"/>
      <c r="D51" s="2"/>
      <c r="E51" s="2"/>
      <c r="F51" s="2"/>
      <c r="G51" s="2"/>
      <c r="H51" s="2"/>
      <c r="I51" s="2"/>
      <c r="J51" s="2"/>
      <c r="K51" s="2">
        <v>506.94</v>
      </c>
      <c r="L51" s="2"/>
      <c r="M51" s="2"/>
      <c r="N51" s="2"/>
      <c r="O51" s="2">
        <v>506.94</v>
      </c>
    </row>
    <row r="52" spans="1:16" x14ac:dyDescent="0.25">
      <c r="A52" s="9" t="s">
        <v>32</v>
      </c>
      <c r="B52" s="2" t="s">
        <v>17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>
        <v>1524.27</v>
      </c>
      <c r="O52" s="2">
        <v>1524.27</v>
      </c>
    </row>
    <row r="53" spans="1:16" x14ac:dyDescent="0.25">
      <c r="A53" s="10" t="s">
        <v>8</v>
      </c>
      <c r="B53" s="11"/>
      <c r="C53" s="11">
        <v>4156.2700000000004</v>
      </c>
      <c r="D53" s="11">
        <v>3681.0199999999995</v>
      </c>
      <c r="E53" s="11">
        <v>4975.51</v>
      </c>
      <c r="F53" s="11">
        <v>5027.92</v>
      </c>
      <c r="G53" s="11">
        <v>5218.4000000000005</v>
      </c>
      <c r="H53" s="11">
        <v>4940.22</v>
      </c>
      <c r="I53" s="11">
        <v>4545.1499999999996</v>
      </c>
      <c r="J53" s="11">
        <v>4775.8900000000003</v>
      </c>
      <c r="K53" s="11">
        <v>5229.41</v>
      </c>
      <c r="L53" s="11">
        <v>5106.9699999999993</v>
      </c>
      <c r="M53" s="11">
        <v>4738.3899999999994</v>
      </c>
      <c r="N53" s="11">
        <v>13638.750000000002</v>
      </c>
      <c r="O53" s="11">
        <v>66033.900000000009</v>
      </c>
    </row>
    <row r="55" spans="1:16" x14ac:dyDescent="0.25">
      <c r="N55" s="3" t="s">
        <v>25</v>
      </c>
      <c r="O55" s="4">
        <f>O53</f>
        <v>66033.900000000009</v>
      </c>
    </row>
    <row r="56" spans="1:16" x14ac:dyDescent="0.25">
      <c r="N56" s="3" t="s">
        <v>26</v>
      </c>
      <c r="O56" s="2">
        <f>+O55/O58</f>
        <v>924844.53781512612</v>
      </c>
    </row>
    <row r="57" spans="1:16" x14ac:dyDescent="0.25">
      <c r="N57" s="3"/>
      <c r="O57" s="2"/>
    </row>
    <row r="58" spans="1:16" x14ac:dyDescent="0.25">
      <c r="N58" s="3" t="str">
        <f>$N$28</f>
        <v>Allocation Factor for DEK Gas</v>
      </c>
      <c r="O58" s="5">
        <v>7.1400000000000005E-2</v>
      </c>
      <c r="P58" s="6" t="str">
        <f>$P$28</f>
        <v>COK1-CSKG allocation rate</v>
      </c>
    </row>
    <row r="59" spans="1:16" x14ac:dyDescent="0.25">
      <c r="N59" s="3"/>
      <c r="O59" s="2"/>
    </row>
    <row r="60" spans="1:16" x14ac:dyDescent="0.25">
      <c r="A60" s="1" t="s">
        <v>0</v>
      </c>
    </row>
    <row r="61" spans="1:16" x14ac:dyDescent="0.25">
      <c r="A61" s="1" t="s">
        <v>1</v>
      </c>
    </row>
    <row r="62" spans="1:16" x14ac:dyDescent="0.25">
      <c r="A62" s="1" t="s">
        <v>33</v>
      </c>
    </row>
    <row r="66" spans="1:15" x14ac:dyDescent="0.25">
      <c r="A66" s="7" t="s">
        <v>5</v>
      </c>
      <c r="B66" s="7"/>
      <c r="C66" s="7" t="s">
        <v>6</v>
      </c>
      <c r="D66" s="7" t="s">
        <v>7</v>
      </c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</row>
    <row r="67" spans="1:15" x14ac:dyDescent="0.25">
      <c r="A67" s="7"/>
      <c r="B67" s="7"/>
      <c r="C67" s="7">
        <v>2024</v>
      </c>
      <c r="D67" s="7">
        <v>2024</v>
      </c>
      <c r="E67" s="7">
        <v>2024</v>
      </c>
      <c r="F67" s="7">
        <v>2024</v>
      </c>
      <c r="G67" s="7">
        <v>2024</v>
      </c>
      <c r="H67" s="7">
        <v>2024</v>
      </c>
      <c r="I67" s="7">
        <v>2024</v>
      </c>
      <c r="J67" s="7">
        <v>2024</v>
      </c>
      <c r="K67" s="7">
        <v>2024</v>
      </c>
      <c r="L67" s="7">
        <v>2024</v>
      </c>
      <c r="M67" s="7">
        <v>2024</v>
      </c>
      <c r="N67" s="7">
        <v>2024</v>
      </c>
      <c r="O67" s="7" t="s">
        <v>8</v>
      </c>
    </row>
    <row r="68" spans="1:15" x14ac:dyDescent="0.25">
      <c r="A68" s="8" t="s">
        <v>9</v>
      </c>
      <c r="B68" s="8" t="s">
        <v>10</v>
      </c>
      <c r="C68" s="8">
        <v>1</v>
      </c>
      <c r="D68" s="8">
        <v>2</v>
      </c>
      <c r="E68" s="8">
        <v>3</v>
      </c>
      <c r="F68" s="8">
        <v>4</v>
      </c>
      <c r="G68" s="8">
        <v>5</v>
      </c>
      <c r="H68" s="8">
        <v>6</v>
      </c>
      <c r="I68" s="8">
        <v>7</v>
      </c>
      <c r="J68" s="8">
        <v>8</v>
      </c>
      <c r="K68" s="8">
        <v>9</v>
      </c>
      <c r="L68" s="8">
        <v>10</v>
      </c>
      <c r="M68" s="8">
        <v>11</v>
      </c>
      <c r="N68" s="8">
        <v>12</v>
      </c>
      <c r="O68" s="8"/>
    </row>
    <row r="69" spans="1:15" x14ac:dyDescent="0.25">
      <c r="A69" s="9" t="s">
        <v>11</v>
      </c>
      <c r="B69" t="s">
        <v>12</v>
      </c>
      <c r="C69" s="2"/>
      <c r="D69" s="2"/>
      <c r="E69" s="2">
        <v>0.25</v>
      </c>
      <c r="F69" s="2">
        <v>0.13</v>
      </c>
      <c r="G69" s="2">
        <v>0.13</v>
      </c>
      <c r="H69" s="2">
        <v>0.13</v>
      </c>
      <c r="I69" s="2">
        <v>0.13</v>
      </c>
      <c r="J69" s="2">
        <v>0.11</v>
      </c>
      <c r="K69" s="2">
        <v>0.11</v>
      </c>
      <c r="L69" s="2">
        <v>0.11</v>
      </c>
      <c r="M69" s="2"/>
      <c r="N69" s="2">
        <v>0.27</v>
      </c>
      <c r="O69" s="2">
        <v>1.37</v>
      </c>
    </row>
    <row r="70" spans="1:15" x14ac:dyDescent="0.25">
      <c r="A70" s="9" t="s">
        <v>13</v>
      </c>
      <c r="B70" t="s">
        <v>12</v>
      </c>
      <c r="C70" s="2">
        <v>94.070000000000007</v>
      </c>
      <c r="D70" s="2">
        <v>111.34</v>
      </c>
      <c r="E70" s="2">
        <v>131.46</v>
      </c>
      <c r="F70" s="2">
        <v>78.83</v>
      </c>
      <c r="G70" s="2">
        <v>108.82999999999998</v>
      </c>
      <c r="H70" s="2">
        <v>122.73</v>
      </c>
      <c r="I70" s="2">
        <v>102.97</v>
      </c>
      <c r="J70" s="2">
        <v>109.80000000000001</v>
      </c>
      <c r="K70" s="2">
        <v>111.15</v>
      </c>
      <c r="L70" s="2">
        <v>125.13</v>
      </c>
      <c r="M70" s="2">
        <v>111.76</v>
      </c>
      <c r="N70" s="2">
        <v>119.21000000000001</v>
      </c>
      <c r="O70" s="2">
        <v>1327.28</v>
      </c>
    </row>
    <row r="71" spans="1:15" x14ac:dyDescent="0.25">
      <c r="A71" s="9" t="s">
        <v>14</v>
      </c>
      <c r="B71" t="s">
        <v>12</v>
      </c>
      <c r="C71" s="2">
        <v>244.23000000000002</v>
      </c>
      <c r="D71" s="2">
        <v>105.32</v>
      </c>
      <c r="E71" s="2">
        <v>124.94</v>
      </c>
      <c r="F71" s="2">
        <v>74.88</v>
      </c>
      <c r="G71" s="2">
        <v>103.24000000000001</v>
      </c>
      <c r="H71" s="2">
        <v>116.38</v>
      </c>
      <c r="I71" s="2">
        <v>97.71</v>
      </c>
      <c r="J71" s="2">
        <v>104.11</v>
      </c>
      <c r="K71" s="2">
        <v>105.38</v>
      </c>
      <c r="L71" s="2">
        <v>118.62</v>
      </c>
      <c r="M71" s="2">
        <v>105.73</v>
      </c>
      <c r="N71" s="2">
        <v>113.4</v>
      </c>
      <c r="O71" s="2">
        <v>1413.94</v>
      </c>
    </row>
    <row r="72" spans="1:15" x14ac:dyDescent="0.25">
      <c r="A72" s="9" t="s">
        <v>15</v>
      </c>
      <c r="B72" t="s">
        <v>12</v>
      </c>
      <c r="C72" s="2">
        <v>71.199999999999989</v>
      </c>
      <c r="D72" s="2">
        <v>84.27</v>
      </c>
      <c r="E72" s="2">
        <v>99.490000000000009</v>
      </c>
      <c r="F72" s="2">
        <v>59.66</v>
      </c>
      <c r="G72" s="2">
        <v>82.35</v>
      </c>
      <c r="H72" s="2">
        <v>92.88</v>
      </c>
      <c r="I72" s="2">
        <v>77.92</v>
      </c>
      <c r="J72" s="2">
        <v>83.08</v>
      </c>
      <c r="K72" s="2">
        <v>84.1</v>
      </c>
      <c r="L72" s="2">
        <v>94.7</v>
      </c>
      <c r="M72" s="2">
        <v>84.58</v>
      </c>
      <c r="N72" s="2">
        <v>90.21</v>
      </c>
      <c r="O72" s="2">
        <v>1004.4400000000002</v>
      </c>
    </row>
    <row r="73" spans="1:15" x14ac:dyDescent="0.25">
      <c r="A73" s="9" t="s">
        <v>16</v>
      </c>
      <c r="B73" t="s">
        <v>17</v>
      </c>
      <c r="C73" s="2"/>
      <c r="D73" s="2"/>
      <c r="E73" s="2"/>
      <c r="F73" s="2">
        <v>142.80000000000001</v>
      </c>
      <c r="G73" s="2"/>
      <c r="H73" s="2">
        <v>535.5</v>
      </c>
      <c r="I73" s="2"/>
      <c r="J73" s="2">
        <v>-535.5</v>
      </c>
      <c r="K73" s="2"/>
      <c r="L73" s="2">
        <v>357</v>
      </c>
      <c r="M73" s="2">
        <v>714</v>
      </c>
      <c r="N73" s="2"/>
      <c r="O73" s="2">
        <v>1213.8</v>
      </c>
    </row>
    <row r="74" spans="1:15" x14ac:dyDescent="0.25">
      <c r="A74" s="9" t="s">
        <v>18</v>
      </c>
      <c r="B74" t="s">
        <v>17</v>
      </c>
      <c r="C74" s="2">
        <v>3893.31</v>
      </c>
      <c r="D74" s="2">
        <v>3902.21</v>
      </c>
      <c r="E74" s="2">
        <v>2880.7</v>
      </c>
      <c r="F74" s="2">
        <v>2859.8399999999997</v>
      </c>
      <c r="G74" s="2">
        <v>3087.6000000000004</v>
      </c>
      <c r="H74" s="2">
        <v>2681.8899999999994</v>
      </c>
      <c r="I74" s="2">
        <v>2809.0299999999997</v>
      </c>
      <c r="J74" s="2">
        <v>2715.2999999999997</v>
      </c>
      <c r="K74" s="2">
        <v>2671.6699999999996</v>
      </c>
      <c r="L74" s="2">
        <v>2449.5999999999995</v>
      </c>
      <c r="M74" s="2">
        <v>2882.7799999999997</v>
      </c>
      <c r="N74" s="2">
        <v>3179.4199999999996</v>
      </c>
      <c r="O74" s="2">
        <v>36013.35</v>
      </c>
    </row>
    <row r="75" spans="1:15" x14ac:dyDescent="0.25">
      <c r="A75" s="9" t="s">
        <v>19</v>
      </c>
      <c r="B75" t="s">
        <v>17</v>
      </c>
      <c r="C75" s="2">
        <v>-159.54999999999998</v>
      </c>
      <c r="D75" s="2">
        <v>22.92</v>
      </c>
      <c r="E75" s="2">
        <v>653.05000000000007</v>
      </c>
      <c r="F75" s="2">
        <v>87.42</v>
      </c>
      <c r="G75" s="2">
        <v>108.11</v>
      </c>
      <c r="H75" s="2">
        <v>73.789999999999992</v>
      </c>
      <c r="I75" s="2">
        <v>85.15</v>
      </c>
      <c r="J75" s="2">
        <v>95.51</v>
      </c>
      <c r="K75" s="2">
        <v>100.15</v>
      </c>
      <c r="L75" s="2">
        <v>197.67</v>
      </c>
      <c r="M75" s="2">
        <v>38.619999999999997</v>
      </c>
      <c r="N75" s="2">
        <v>130.07</v>
      </c>
      <c r="O75" s="2">
        <v>1432.9099999999999</v>
      </c>
    </row>
    <row r="76" spans="1:15" x14ac:dyDescent="0.25">
      <c r="A76" s="9" t="s">
        <v>20</v>
      </c>
      <c r="B76" t="s">
        <v>17</v>
      </c>
      <c r="C76" s="2"/>
      <c r="D76" s="2">
        <v>1.97</v>
      </c>
      <c r="E76" s="2">
        <v>1.01</v>
      </c>
      <c r="F76" s="2">
        <v>17.850000000000001</v>
      </c>
      <c r="G76" s="2"/>
      <c r="H76" s="2"/>
      <c r="I76" s="2"/>
      <c r="J76" s="2">
        <v>26.4</v>
      </c>
      <c r="K76" s="2">
        <v>16.309999999999999</v>
      </c>
      <c r="L76" s="2">
        <v>2.0699999999999998</v>
      </c>
      <c r="M76" s="2">
        <v>0.8</v>
      </c>
      <c r="N76" s="2">
        <v>29.509999999999998</v>
      </c>
      <c r="O76" s="2">
        <v>95.919999999999987</v>
      </c>
    </row>
    <row r="77" spans="1:15" x14ac:dyDescent="0.25">
      <c r="A77" s="9" t="s">
        <v>21</v>
      </c>
      <c r="B77" t="s">
        <v>17</v>
      </c>
      <c r="C77" s="2"/>
      <c r="D77" s="2"/>
      <c r="E77" s="2"/>
      <c r="F77" s="2"/>
      <c r="G77" s="2"/>
      <c r="H77" s="2">
        <v>92.37</v>
      </c>
      <c r="I77" s="2"/>
      <c r="J77" s="2"/>
      <c r="K77" s="2"/>
      <c r="L77" s="2"/>
      <c r="M77" s="2"/>
      <c r="N77" s="2">
        <v>3.53</v>
      </c>
      <c r="O77" s="2">
        <v>95.9</v>
      </c>
    </row>
    <row r="78" spans="1:15" x14ac:dyDescent="0.25">
      <c r="A78" s="1" t="s">
        <v>22</v>
      </c>
      <c r="B78" t="s">
        <v>12</v>
      </c>
      <c r="C78" s="2">
        <v>48.87</v>
      </c>
      <c r="D78" s="2">
        <v>54.44</v>
      </c>
      <c r="E78" s="2">
        <v>58.71</v>
      </c>
      <c r="F78" s="2">
        <v>41.31</v>
      </c>
      <c r="G78" s="2">
        <v>56.14</v>
      </c>
      <c r="H78" s="2">
        <v>63.21</v>
      </c>
      <c r="I78" s="2">
        <v>51.13</v>
      </c>
      <c r="J78" s="2">
        <v>56.19</v>
      </c>
      <c r="K78" s="2">
        <v>58.79</v>
      </c>
      <c r="L78" s="2">
        <v>62.06</v>
      </c>
      <c r="M78" s="2">
        <v>65.69</v>
      </c>
      <c r="N78" s="2">
        <v>61.19</v>
      </c>
      <c r="O78" s="2">
        <v>677.73</v>
      </c>
    </row>
    <row r="79" spans="1:15" x14ac:dyDescent="0.25">
      <c r="A79" s="9" t="s">
        <v>22</v>
      </c>
      <c r="B79" t="s">
        <v>17</v>
      </c>
      <c r="C79" s="2">
        <v>721.41000000000008</v>
      </c>
      <c r="D79" s="2">
        <v>710.76</v>
      </c>
      <c r="E79" s="2">
        <v>535.71</v>
      </c>
      <c r="F79" s="2">
        <v>526.68000000000006</v>
      </c>
      <c r="G79" s="2">
        <v>575.58000000000004</v>
      </c>
      <c r="H79" s="2">
        <v>481.47</v>
      </c>
      <c r="I79" s="2">
        <v>511.3</v>
      </c>
      <c r="J79" s="2">
        <v>485.91</v>
      </c>
      <c r="K79" s="2">
        <v>480.21000000000004</v>
      </c>
      <c r="L79" s="2">
        <v>433.6</v>
      </c>
      <c r="M79" s="2">
        <v>604.26</v>
      </c>
      <c r="N79" s="2">
        <v>601.20000000000005</v>
      </c>
      <c r="O79" s="2">
        <v>6668.0900000000011</v>
      </c>
    </row>
    <row r="80" spans="1:15" x14ac:dyDescent="0.25">
      <c r="A80" s="9" t="s">
        <v>31</v>
      </c>
      <c r="B80" t="s">
        <v>17</v>
      </c>
      <c r="C80" s="2"/>
      <c r="D80" s="2"/>
      <c r="E80" s="2"/>
      <c r="F80" s="2"/>
      <c r="G80" s="2">
        <v>142.80000000000001</v>
      </c>
      <c r="H80" s="2"/>
      <c r="I80" s="2"/>
      <c r="J80" s="2"/>
      <c r="K80" s="2"/>
      <c r="L80" s="2">
        <v>114.24</v>
      </c>
      <c r="M80" s="2">
        <v>54.26</v>
      </c>
      <c r="N80" s="2">
        <v>107.1</v>
      </c>
      <c r="O80" s="2">
        <v>418.4</v>
      </c>
    </row>
    <row r="81" spans="1:16" x14ac:dyDescent="0.25">
      <c r="A81" s="10" t="s">
        <v>8</v>
      </c>
      <c r="B81" s="10"/>
      <c r="C81" s="11">
        <v>4913.5399999999991</v>
      </c>
      <c r="D81" s="11">
        <v>4993.2300000000005</v>
      </c>
      <c r="E81" s="11">
        <v>4485.32</v>
      </c>
      <c r="F81" s="11">
        <v>3889.3999999999996</v>
      </c>
      <c r="G81" s="11">
        <v>4264.7800000000007</v>
      </c>
      <c r="H81" s="11">
        <v>4260.3499999999995</v>
      </c>
      <c r="I81" s="11">
        <v>3735.34</v>
      </c>
      <c r="J81" s="11">
        <v>3140.91</v>
      </c>
      <c r="K81" s="11">
        <v>3627.87</v>
      </c>
      <c r="L81" s="11">
        <v>3954.7999999999993</v>
      </c>
      <c r="M81" s="11">
        <v>4662.4799999999996</v>
      </c>
      <c r="N81" s="11">
        <v>4435.1100000000006</v>
      </c>
      <c r="O81" s="11">
        <v>50363.130000000005</v>
      </c>
    </row>
    <row r="83" spans="1:16" x14ac:dyDescent="0.25">
      <c r="N83" s="3" t="s">
        <v>25</v>
      </c>
      <c r="O83" s="4">
        <f>O81</f>
        <v>50363.130000000005</v>
      </c>
    </row>
    <row r="84" spans="1:16" x14ac:dyDescent="0.25">
      <c r="N84" s="3" t="s">
        <v>26</v>
      </c>
      <c r="O84" s="2">
        <f>+O83/O86</f>
        <v>705365.96638655465</v>
      </c>
    </row>
    <row r="85" spans="1:16" x14ac:dyDescent="0.25">
      <c r="N85" s="3"/>
      <c r="O85" s="2"/>
    </row>
    <row r="86" spans="1:16" x14ac:dyDescent="0.25">
      <c r="N86" s="3" t="str">
        <f>$N$28</f>
        <v>Allocation Factor for DEK Gas</v>
      </c>
      <c r="O86" s="5">
        <v>7.1400000000000005E-2</v>
      </c>
      <c r="P86" s="6" t="str">
        <f>$P$28</f>
        <v>COK1-CSKG allocation rate</v>
      </c>
    </row>
    <row r="87" spans="1:16" x14ac:dyDescent="0.25">
      <c r="N87" s="3"/>
      <c r="O87" s="2"/>
    </row>
    <row r="88" spans="1:16" x14ac:dyDescent="0.25">
      <c r="A88" s="1" t="s">
        <v>0</v>
      </c>
    </row>
    <row r="89" spans="1:16" x14ac:dyDescent="0.25">
      <c r="A89" s="1" t="s">
        <v>1</v>
      </c>
    </row>
    <row r="90" spans="1:16" x14ac:dyDescent="0.25">
      <c r="A90" s="1" t="s">
        <v>34</v>
      </c>
    </row>
    <row r="92" spans="1:16" x14ac:dyDescent="0.25">
      <c r="A92" t="s">
        <v>3</v>
      </c>
      <c r="B92" t="s">
        <v>4</v>
      </c>
    </row>
    <row r="94" spans="1:16" x14ac:dyDescent="0.25">
      <c r="A94" s="7" t="s">
        <v>5</v>
      </c>
      <c r="B94" s="7"/>
      <c r="C94" s="7" t="s">
        <v>6</v>
      </c>
      <c r="D94" s="7" t="s">
        <v>7</v>
      </c>
      <c r="E94" s="7"/>
      <c r="F94" s="7"/>
      <c r="G94" s="7"/>
      <c r="H94" s="7"/>
    </row>
    <row r="95" spans="1:16" x14ac:dyDescent="0.25">
      <c r="A95" s="7"/>
      <c r="B95" s="7"/>
      <c r="C95" s="7">
        <v>2025</v>
      </c>
      <c r="D95" s="7">
        <v>2025</v>
      </c>
      <c r="E95" s="7">
        <v>2025</v>
      </c>
      <c r="F95" s="7">
        <v>2025</v>
      </c>
      <c r="G95" s="7">
        <v>2025</v>
      </c>
      <c r="H95" s="7" t="s">
        <v>8</v>
      </c>
    </row>
    <row r="96" spans="1:16" x14ac:dyDescent="0.25">
      <c r="A96" s="8" t="s">
        <v>9</v>
      </c>
      <c r="B96" s="8" t="s">
        <v>10</v>
      </c>
      <c r="C96" s="8">
        <v>1</v>
      </c>
      <c r="D96" s="8">
        <v>2</v>
      </c>
      <c r="E96" s="8">
        <v>3</v>
      </c>
      <c r="F96" s="8">
        <v>4</v>
      </c>
      <c r="G96" s="8">
        <v>5</v>
      </c>
      <c r="H96" s="8"/>
    </row>
    <row r="97" spans="1:8" x14ac:dyDescent="0.25">
      <c r="A97" s="9" t="s">
        <v>11</v>
      </c>
      <c r="B97" t="s">
        <v>12</v>
      </c>
      <c r="C97" s="2">
        <v>0.11</v>
      </c>
      <c r="D97" s="2">
        <v>0.11</v>
      </c>
      <c r="E97" s="2">
        <v>0.11</v>
      </c>
      <c r="F97" s="2">
        <v>0.13</v>
      </c>
      <c r="G97" s="2">
        <v>0.11</v>
      </c>
      <c r="H97" s="2">
        <v>0.57000000000000006</v>
      </c>
    </row>
    <row r="98" spans="1:8" x14ac:dyDescent="0.25">
      <c r="A98" s="9" t="s">
        <v>13</v>
      </c>
      <c r="B98" t="s">
        <v>12</v>
      </c>
      <c r="C98" s="2">
        <v>112.46000000000001</v>
      </c>
      <c r="D98" s="2">
        <v>117.34</v>
      </c>
      <c r="E98" s="2">
        <v>124.14</v>
      </c>
      <c r="F98" s="2">
        <v>84.98</v>
      </c>
      <c r="G98" s="2">
        <v>104.08</v>
      </c>
      <c r="H98" s="2">
        <v>543</v>
      </c>
    </row>
    <row r="99" spans="1:8" x14ac:dyDescent="0.25">
      <c r="A99" s="9" t="s">
        <v>14</v>
      </c>
      <c r="B99" t="s">
        <v>12</v>
      </c>
      <c r="C99" s="2">
        <v>158.38</v>
      </c>
      <c r="D99" s="2">
        <v>111.25</v>
      </c>
      <c r="E99" s="2">
        <v>117.68</v>
      </c>
      <c r="F99" s="2">
        <v>80.7</v>
      </c>
      <c r="G99" s="2">
        <v>98.710000000000008</v>
      </c>
      <c r="H99" s="2">
        <v>566.72</v>
      </c>
    </row>
    <row r="100" spans="1:8" x14ac:dyDescent="0.25">
      <c r="A100" s="9" t="s">
        <v>15</v>
      </c>
      <c r="B100" t="s">
        <v>12</v>
      </c>
      <c r="C100" s="2">
        <v>85.12</v>
      </c>
      <c r="D100" s="2">
        <v>88.800000000000011</v>
      </c>
      <c r="E100" s="2">
        <v>93.93</v>
      </c>
      <c r="F100" s="2">
        <v>64.31</v>
      </c>
      <c r="G100" s="2">
        <v>78.77000000000001</v>
      </c>
      <c r="H100" s="2">
        <v>410.93000000000006</v>
      </c>
    </row>
    <row r="101" spans="1:8" x14ac:dyDescent="0.25">
      <c r="A101" s="9" t="s">
        <v>16</v>
      </c>
      <c r="B101" t="s">
        <v>17</v>
      </c>
      <c r="C101" s="2"/>
      <c r="D101" s="2"/>
      <c r="E101" s="2"/>
      <c r="F101" s="2"/>
      <c r="G101" s="2">
        <v>1606.5</v>
      </c>
      <c r="H101" s="2">
        <v>1606.5</v>
      </c>
    </row>
    <row r="102" spans="1:8" x14ac:dyDescent="0.25">
      <c r="A102" s="9" t="s">
        <v>18</v>
      </c>
      <c r="B102" t="s">
        <v>17</v>
      </c>
      <c r="C102" s="2">
        <v>3219.71</v>
      </c>
      <c r="D102" s="2">
        <v>3256.73</v>
      </c>
      <c r="E102" s="2">
        <v>3445.99</v>
      </c>
      <c r="F102" s="2">
        <v>3448.65</v>
      </c>
      <c r="G102" s="2">
        <v>3284.5699999999997</v>
      </c>
      <c r="H102" s="2">
        <v>16655.650000000001</v>
      </c>
    </row>
    <row r="103" spans="1:8" x14ac:dyDescent="0.25">
      <c r="A103" s="9" t="s">
        <v>19</v>
      </c>
      <c r="B103" t="s">
        <v>17</v>
      </c>
      <c r="C103" s="2"/>
      <c r="D103" s="2">
        <v>1028.28</v>
      </c>
      <c r="E103" s="2"/>
      <c r="F103" s="2">
        <v>5.67</v>
      </c>
      <c r="G103" s="2">
        <v>46.480000000000004</v>
      </c>
      <c r="H103" s="2">
        <v>1080.43</v>
      </c>
    </row>
    <row r="104" spans="1:8" x14ac:dyDescent="0.25">
      <c r="A104" s="9" t="s">
        <v>20</v>
      </c>
      <c r="B104" t="s">
        <v>17</v>
      </c>
      <c r="C104" s="2"/>
      <c r="D104" s="2">
        <v>8.0500000000000007</v>
      </c>
      <c r="E104" s="2"/>
      <c r="F104" s="2"/>
      <c r="G104" s="2"/>
      <c r="H104" s="2">
        <v>8.0500000000000007</v>
      </c>
    </row>
    <row r="105" spans="1:8" x14ac:dyDescent="0.25">
      <c r="A105" s="1" t="s">
        <v>22</v>
      </c>
      <c r="B105" t="s">
        <v>12</v>
      </c>
      <c r="C105" s="2">
        <v>70.13</v>
      </c>
      <c r="D105" s="2">
        <v>70.180000000000007</v>
      </c>
      <c r="E105" s="2">
        <v>76.98</v>
      </c>
      <c r="F105" s="2">
        <v>54.08</v>
      </c>
      <c r="G105" s="2">
        <v>64.94</v>
      </c>
      <c r="H105" s="2">
        <v>336.31</v>
      </c>
    </row>
    <row r="106" spans="1:8" x14ac:dyDescent="0.25">
      <c r="A106" s="9" t="s">
        <v>22</v>
      </c>
      <c r="B106" t="s">
        <v>17</v>
      </c>
      <c r="C106" s="2">
        <v>708.67000000000007</v>
      </c>
      <c r="D106" s="2">
        <v>701.35</v>
      </c>
      <c r="E106" s="2">
        <v>735.09999999999991</v>
      </c>
      <c r="F106" s="2">
        <v>748.67000000000007</v>
      </c>
      <c r="G106" s="2">
        <v>716.15000000000009</v>
      </c>
      <c r="H106" s="2">
        <v>3609.94</v>
      </c>
    </row>
    <row r="107" spans="1:8" x14ac:dyDescent="0.25">
      <c r="A107" s="9" t="s">
        <v>31</v>
      </c>
      <c r="B107" t="s">
        <v>17</v>
      </c>
      <c r="C107" s="2">
        <v>-54.26</v>
      </c>
      <c r="D107" s="2"/>
      <c r="E107" s="2"/>
      <c r="F107" s="2"/>
      <c r="G107" s="2"/>
      <c r="H107" s="2">
        <v>-54.26</v>
      </c>
    </row>
    <row r="108" spans="1:8" x14ac:dyDescent="0.25">
      <c r="A108" s="10" t="s">
        <v>8</v>
      </c>
      <c r="B108" s="10"/>
      <c r="C108" s="11">
        <v>4300.32</v>
      </c>
      <c r="D108" s="11">
        <v>5382.0900000000011</v>
      </c>
      <c r="E108" s="11">
        <v>4593.93</v>
      </c>
      <c r="F108" s="11">
        <v>4487.1900000000005</v>
      </c>
      <c r="G108" s="11">
        <v>6000.3099999999995</v>
      </c>
      <c r="H108" s="11">
        <v>24763.840000000004</v>
      </c>
    </row>
    <row r="110" spans="1:8" x14ac:dyDescent="0.25">
      <c r="G110" s="3" t="s">
        <v>25</v>
      </c>
      <c r="H110" s="4">
        <f>H108</f>
        <v>24763.840000000004</v>
      </c>
    </row>
    <row r="111" spans="1:8" x14ac:dyDescent="0.25">
      <c r="G111" s="3" t="s">
        <v>26</v>
      </c>
      <c r="H111" s="2">
        <f>+H110/H113</f>
        <v>346347.41258741269</v>
      </c>
    </row>
    <row r="112" spans="1:8" x14ac:dyDescent="0.25">
      <c r="G112" s="3"/>
      <c r="H112" s="2"/>
    </row>
    <row r="113" spans="7:9" x14ac:dyDescent="0.25">
      <c r="G113" s="3" t="str">
        <f>$N$28</f>
        <v>Allocation Factor for DEK Gas</v>
      </c>
      <c r="H113" s="5">
        <v>7.1499999999999994E-2</v>
      </c>
      <c r="I113" s="6" t="str">
        <f>$P$28</f>
        <v>COK1-CSKG allocation rate</v>
      </c>
    </row>
  </sheetData>
  <pageMargins left="0.45" right="0.45" top="0.5" bottom="0.75" header="0.3" footer="0.3"/>
  <pageSetup scale="40" orientation="portrait" r:id="rId1"/>
  <headerFooter>
    <oddHeader>&amp;R&amp;"Times New Roman,Bold"&amp;10KyPSC Case No. 2025-00125
                                    AG-DR-01-076(b) Attachment 1
                                     Page &amp;P of &amp;N</oddHeader>
    <oddFooter>&amp;R&amp;F
&amp;A
&amp;P//&amp;N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BEE85F94FDA24284F9339BDDA255A4" ma:contentTypeVersion="7" ma:contentTypeDescription="Create a new document." ma:contentTypeScope="" ma:versionID="0290cd217b6b460a9f294ab39cf69c42">
  <xsd:schema xmlns:xsd="http://www.w3.org/2001/XMLSchema" xmlns:xs="http://www.w3.org/2001/XMLSchema" xmlns:p="http://schemas.microsoft.com/office/2006/metadata/properties" xmlns:ns2="6c836d23-bd62-4bc8-8279-d47645d2dce0" targetNamespace="http://schemas.microsoft.com/office/2006/metadata/properties" ma:root="true" ma:fieldsID="1cdd3d27240e743f636c0970f4407252" ns2:_="">
    <xsd:import namespace="6c836d23-bd62-4bc8-8279-d47645d2dc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36d23-bd62-4bc8-8279-d47645d2d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6c836d23-bd62-4bc8-8279-d47645d2dce0">
      <UserInfo>
        <DisplayName>i:0#.f|membership|linda.miller@duke-energy.com,#i:0#.f|membership|linda.miller@duke-energy.com,#Linda.Miller@duke-energy.com,#,#Miller, Linda,#,#15350,#Dir, Gas &amp; Fuel Accounting</DisplayName>
        <AccountId>70</AccountId>
        <AccountType/>
      </UserInfo>
    </Witness>
  </documentManagement>
</p:properties>
</file>

<file path=customXml/itemProps1.xml><?xml version="1.0" encoding="utf-8"?>
<ds:datastoreItem xmlns:ds="http://schemas.openxmlformats.org/officeDocument/2006/customXml" ds:itemID="{9F735010-B5AB-48CF-99B9-2121A0B18D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025DD2-3FC4-46B5-83CC-0A7D05FD30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836d23-bd62-4bc8-8279-d47645d2dc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131163-D77C-4B09-A329-B0948677644C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6c836d23-bd62-4bc8-8279-d47645d2dce0"/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(b)</vt:lpstr>
      <vt:lpstr>'(b)'!Print_Area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Actual allocations DEK 2022-2024, May 2025 and allocation method</dc:subject>
  <dc:creator>Vu, Thien</dc:creator>
  <cp:lastModifiedBy>D'Ascenzo, Rocco</cp:lastModifiedBy>
  <cp:lastPrinted>2025-07-17T16:27:46Z</cp:lastPrinted>
  <dcterms:created xsi:type="dcterms:W3CDTF">2025-07-16T19:32:19Z</dcterms:created>
  <dcterms:modified xsi:type="dcterms:W3CDTF">2025-07-17T16:27:52Z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0x010100FEBEE85F94FDA24284F9339BDDA255A4</vt:lpwstr>
  </property>
</Properties>
</file>