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2nd Set of Data Requests (31)/"/>
    </mc:Choice>
  </mc:AlternateContent>
  <xr:revisionPtr revIDLastSave="0" documentId="13_ncr:1_{D034371F-5C92-4A53-A017-20CD58DF6786}" xr6:coauthVersionLast="47" xr6:coauthVersionMax="47" xr10:uidLastSave="{00000000-0000-0000-0000-000000000000}"/>
  <bookViews>
    <workbookView xWindow="-120" yWindow="-120" windowWidth="29040" windowHeight="17520" xr2:uid="{136158E3-CA61-47C1-AB6E-876548D8F1A0}"/>
  </bookViews>
  <sheets>
    <sheet name="02-015 Attachmen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123Graph_A" hidden="1">'[1]Plant in Ser'!#REF!</definedName>
    <definedName name="__123Graph_Achart" hidden="1">'[2]Chart Data'!$E$30:$E$233</definedName>
    <definedName name="__123Graph_ACurrent" hidden="1">[3]Summary!#REF!</definedName>
    <definedName name="__123Graph_AHOBKEN4H" hidden="1">#REF!</definedName>
    <definedName name="__123Graph_AJCCASH4" hidden="1">#REF!</definedName>
    <definedName name="__123Graph_AJCCASH5" hidden="1">#REF!</definedName>
    <definedName name="__123Graph_AJCCASH6" hidden="1">#REF!</definedName>
    <definedName name="__123Graph_AJCCASH7" hidden="1">#REF!</definedName>
    <definedName name="__123Graph_B" hidden="1">[4]SD!#REF!</definedName>
    <definedName name="__123Graph_BCurrent" hidden="1">[3]Summary!#REF!</definedName>
    <definedName name="__123Graph_BHOBKEN4H" hidden="1">#REF!</definedName>
    <definedName name="__123Graph_BHOBOKEN" hidden="1">#REF!</definedName>
    <definedName name="__123Graph_BJCCASH4" hidden="1">#REF!</definedName>
    <definedName name="__123Graph_BJCCASH5" hidden="1">#REF!</definedName>
    <definedName name="__123Graph_BJCCASH6" hidden="1">#REF!</definedName>
    <definedName name="__123Graph_BJCCASH7" hidden="1">#REF!</definedName>
    <definedName name="__123Graph_C" hidden="1">#REF!</definedName>
    <definedName name="__123Graph_D" hidden="1">[5]TOPrs!#REF!</definedName>
    <definedName name="__123Graph_E" hidden="1">[6]Stmt!#REF!</definedName>
    <definedName name="__123Graph_ECURRENT" hidden="1">[7]coss!#REF!</definedName>
    <definedName name="__123Graph_F" hidden="1">[6]Stmt!#REF!</definedName>
    <definedName name="__123Graph_LBL_A" hidden="1">[8]Report!#REF!</definedName>
    <definedName name="__123Graph_X" hidden="1">#REF!</definedName>
    <definedName name="__123Graph_XCHART" hidden="1">'[2]Chart Data'!$B$30:$B$222</definedName>
    <definedName name="__123Graph_XCurrent" hidden="1">[3]Summary!#REF!</definedName>
    <definedName name="__123Graph_XJCCASH4" hidden="1">#REF!</definedName>
    <definedName name="__123Graph_XJCCASH5" hidden="1">#REF!</definedName>
    <definedName name="__123Graph_XJCCASH6" hidden="1">#REF!</definedName>
    <definedName name="__123Graph_XJCCASH7" hidden="1">#REF!</definedName>
    <definedName name="__BB" hidden="1">#REF!</definedName>
    <definedName name="__FDS_HYPERLINK_TOGGLE_STATE__" hidden="1">"ON"</definedName>
    <definedName name="__key1" hidden="1">#REF!</definedName>
    <definedName name="_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Sort" hidden="1">#REF!</definedName>
    <definedName name="__Sort1" hidden="1">#REF!</definedName>
    <definedName name="_1" hidden="1">{#N/A,#N/A,FALSE,"SCA";#N/A,#N/A,FALSE,"NCA";#N/A,#N/A,FALSE,"SAZ";#N/A,#N/A,FALSE,"CAZ";#N/A,#N/A,FALSE,"SNV";#N/A,#N/A,FALSE,"NNV";#N/A,#N/A,FALSE,"PP";#N/A,#N/A,FALSE,"SA"}</definedName>
    <definedName name="_1__123Graph_ACHART_1" hidden="1">[9]Data!$K$30:$K$228</definedName>
    <definedName name="_1__123Graph_ACHART_10" hidden="1">'[10]summ graf'!$D$4:$HK$4</definedName>
    <definedName name="_1__123Graph_AYIELD_CURVES" hidden="1">[11]Yield_curve!#REF!</definedName>
    <definedName name="_1_0__123Grap" hidden="1">'[12]Plant in Ser'!#REF!</definedName>
    <definedName name="_10" hidden="1">{"FAC_SUMMARY",#N/A,FALSE,"Summaries"}</definedName>
    <definedName name="_10__123Graph_ACHART_5" hidden="1">[9]Data!$O$30:$O$226</definedName>
    <definedName name="_10__123Graph_BCHART_17" hidden="1">'[10]summ graf'!$D$15:$HK$15</definedName>
    <definedName name="_10__123Graph_CCHART_6" hidden="1">[9]Data!#REF!</definedName>
    <definedName name="_100" hidden="1">{#N/A,#N/A,FALSE,"OTHERINPUTS";#N/A,#N/A,FALSE,"DITRATEINPUTS";#N/A,#N/A,FALSE,"SUPPLIEDADJINPUT";#N/A,#N/A,FALSE,"TIMINGDIFFINPUTS";#N/A,#N/A,FALSE,"BR&amp;SUPADJ."}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hidden="1">{#N/A,#N/A,FALSE,"RORMEMO";#N/A,#N/A,FALSE,"RORSUMMARY";#N/A,#N/A,FALSE,"RORDETAIL"}</definedName>
    <definedName name="_102__123Graph_ACHART_6" hidden="1">[9]Data!$E$30:$E$229</definedName>
    <definedName name="_103" hidden="1">{#N/A,#N/A,FALSE,"GLDwnLoad"}</definedName>
    <definedName name="_104" hidden="1">{#N/A,#N/A,FALSE,"OTHERINPUTS";#N/A,#N/A,FALSE,"SUPPLIEDADJINPUT";#N/A,#N/A,FALSE,"BR&amp;SUPADJ."}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[13]Data!$O$30:$O$226</definedName>
    <definedName name="_106" hidden="1">{"SPA_FAC",#N/A,FALSE,"OMPA SPA FAC"}</definedName>
    <definedName name="_107" hidden="1">{#N/A,#N/A,FALSE,"GLDwnLoad"}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[9]Data!$E$30:$E$229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1" hidden="1">{#N/A,#N/A,TRUE,"1990";#N/A,#N/A,TRUE,"1991";#N/A,#N/A,TRUE,"1992";#N/A,#N/A,TRUE,"1993"}</definedName>
    <definedName name="_11__123Graph_CCHART_10" hidden="1">'[10]summ graf'!$D$6:$HK$6</definedName>
    <definedName name="_11__123Graph_XCHART_1" hidden="1">[9]Data!$B$30:$B$222</definedName>
    <definedName name="_110" hidden="1">{"print1",#N/A,FALSE,"D21CUSTS";"print2",#N/A,FALSE,"D21CUSTS";"print3",#N/A,FALSE,"D21CUSTS";"print4",#N/A,FALSE,"D21CUSTS"}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2" hidden="1">{"WEATHER_CUSTOMERS",#N/A,FALSE,"Ok_Fuel&amp;Rev"}</definedName>
    <definedName name="_113" hidden="1">{#N/A,#N/A,FALSE,"GLDwnLoad"}</definedName>
    <definedName name="_114" hidden="1">{#N/A,#N/A,FALSE,"OTHERINPUTS";#N/A,#N/A,FALSE,"DITRATEINPUTS";#N/A,#N/A,FALSE,"SUPPLIEDADJINPUT";#N/A,#N/A,FALSE,"TIMINGDIFFINPUTS";#N/A,#N/A,FALSE,"BR&amp;SUPADJ."}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hidden="1">{#N/A,#N/A,FALSE,"GLDwnLoad"}</definedName>
    <definedName name="_118__123Graph_BCHART_6" hidden="1">[14]Data!#REF!</definedName>
    <definedName name="_119__123Graph_BCHART_5" hidden="1">[9]Data!$P$30:$P$229</definedName>
    <definedName name="_12" hidden="1">{#N/A,#N/A,TRUE,"1990";#N/A,#N/A,TRUE,"1991";#N/A,#N/A,TRUE,"1992";#N/A,#N/A,TRUE,"1993"}</definedName>
    <definedName name="_12__123Graph_ACHART_6" hidden="1">[9]Data!$E$30:$E$229</definedName>
    <definedName name="_12__123Graph_CCHART_12" hidden="1">'[10]summ graf'!$D$11:$HK$11</definedName>
    <definedName name="_12__123Graph_XCHART_2" hidden="1">[9]Data!$B$30:$B$222</definedName>
    <definedName name="_123Graph_ACHART" hidden="1">'[2]Chart Data'!$E$30:$E$229</definedName>
    <definedName name="_126__123Graph_ACHART_6" hidden="1">[13]Data!$E$30:$E$229</definedName>
    <definedName name="_126__123Graph_BCHART_5" hidden="1">[9]Data!$P$30:$P$229</definedName>
    <definedName name="_13" hidden="1">{"summary",#N/A,TRUE,"E93ADJ";"detail",#N/A,TRUE,"E93ADJ"}</definedName>
    <definedName name="_13__123Graph_CCHART_13" hidden="1">'[10]summ graf'!$D$21:$HK$21</definedName>
    <definedName name="_13__123Graph_XCHART_3" hidden="1">[9]Data!$B$30:$B$222</definedName>
    <definedName name="_132__123Graph_CCHART_4" hidden="1">[14]Data!$C$30:$C$233</definedName>
    <definedName name="_14" hidden="1">{"summary",#N/A,TRUE,"E93ADJ";"detail",#N/A,TRUE,"E93ADJ"}</definedName>
    <definedName name="_14__123Graph_ACHART_1" hidden="1">[14]Data!$K$30:$K$228</definedName>
    <definedName name="_14__123Graph_BCHART_5" hidden="1">[9]Data!$P$30:$P$229</definedName>
    <definedName name="_14__123Graph_CCHART_14" hidden="1">'[10]summ graf'!$D$26:$HK$26</definedName>
    <definedName name="_14__123Graph_XCHART_4" hidden="1">[9]Data!$B$30:$B$222</definedName>
    <definedName name="_144__123Graph_BCHART_6" hidden="1">[9]Data!#REF!</definedName>
    <definedName name="_147__123Graph_BCHART_5" hidden="1">[13]Data!$P$30:$P$229</definedName>
    <definedName name="_15" hidden="1">{#N/A,#N/A,TRUE,"1990";#N/A,#N/A,TRUE,"1991";#N/A,#N/A,TRUE,"1992";#N/A,#N/A,TRUE,"1993"}</definedName>
    <definedName name="_15__123Graph_CCHART_15" hidden="1">'[10]summ graf'!$D$30:$HK$30</definedName>
    <definedName name="_15__123Graph_XCHART_5" hidden="1">[9]Data!$B$30:$B$222</definedName>
    <definedName name="_152__123Graph_BCHART_6" hidden="1">[9]Data!#REF!</definedName>
    <definedName name="_152__123Graph_CCHART_6" hidden="1">[14]Data!#REF!</definedName>
    <definedName name="_16" hidden="1">{"summary",#N/A,TRUE,"E93ADJ";"detail",#N/A,TRUE,"E93ADJ"}</definedName>
    <definedName name="_16__123Graph_BCHART_6" hidden="1">[9]Data!#REF!</definedName>
    <definedName name="_16__123Graph_CCHART_16" hidden="1">'[10]summ graf'!$D$36:$HK$36</definedName>
    <definedName name="_16__123Graph_XCHART_6" hidden="1">[9]Data!$B$30:$B$222</definedName>
    <definedName name="_161__123Graph_CCHART_4" hidden="1">[9]Data!$C$30:$C$233</definedName>
    <definedName name="_166__123Graph_XCHART_1" hidden="1">[14]Data!$B$30:$B$222</definedName>
    <definedName name="_17" hidden="1">{"ARK_JURIS_FUEL",#N/A,FALSE,"Ark_Fuel&amp;Rev"}</definedName>
    <definedName name="_17__123Graph_ACHART_1" hidden="1">[9]Data!$K$30:$K$228</definedName>
    <definedName name="_17__123Graph_CCHART_17" hidden="1">'[10]summ graf'!$D$16:$HK$16</definedName>
    <definedName name="_170__123Graph_CCHART_4" hidden="1">[9]Data!$C$30:$C$233</definedName>
    <definedName name="_173__123Graph_BCHART_6" hidden="1">[13]Data!#REF!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[9]Data!$K$30:$K$228</definedName>
    <definedName name="_18__123Graph_CCHART_18" hidden="1">'[10]summ graf'!$D$48:$HK$48</definedName>
    <definedName name="_18__123Graph_CCHART_4" hidden="1">[9]Data!$C$30:$C$233</definedName>
    <definedName name="_180__123Graph_XCHART_2" hidden="1">[14]Data!$B$30:$B$222</definedName>
    <definedName name="_186__123Graph_CCHART_6" hidden="1">[9]Data!#REF!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4__123Graph_CCHART_4" hidden="1">[13]Data!$C$30:$C$233</definedName>
    <definedName name="_194__123Graph_XCHART_3" hidden="1">[14]Data!$B$30:$B$222</definedName>
    <definedName name="_196__123Graph_CCHART_6" hidden="1">[9]Data!#REF!</definedName>
    <definedName name="_1Q_0_Regressio" hidden="1">#REF!</definedName>
    <definedName name="_2" hidden="1">{#N/A,#N/A,FALSE,"SCA";#N/A,#N/A,FALSE,"NCA";#N/A,#N/A,FALSE,"SAZ";#N/A,#N/A,FALSE,"CAZ";#N/A,#N/A,FALSE,"SNV";#N/A,#N/A,FALSE,"NNV";#N/A,#N/A,FALSE,"PP";#N/A,#N/A,FALSE,"SA"}</definedName>
    <definedName name="_2__123Graph_ACHART_1" hidden="1">[9]Data!$K$30:$K$228</definedName>
    <definedName name="_2__123Graph_ACHART_12" hidden="1">'[10]summ graf'!$D$9:$HK$9</definedName>
    <definedName name="_2__123Graph_ACHART_2" hidden="1">[9]Data!$G$30:$G$229</definedName>
    <definedName name="_2__123Graph_BYIELD_CURVES" hidden="1">[11]Yield_curve!#REF!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[9]Data!#REF!</definedName>
    <definedName name="_203__123Graph_XCHART_1" hidden="1">[9]Data!$B$30:$B$222</definedName>
    <definedName name="_208__123Graph_XCHART_4" hidden="1">[14]Data!$B$30:$B$222</definedName>
    <definedName name="_21" hidden="1">{"wp_h4.2",#N/A,FALSE,"WP_H4.2";"wp_h4.3",#N/A,FALSE,"WP_H4.3"}</definedName>
    <definedName name="_21__123Graph_ACHART_1" hidden="1">[13]Data!$K$30:$K$228</definedName>
    <definedName name="_214__123Graph_XCHART_1" hidden="1">[9]Data!$B$30:$B$222</definedName>
    <definedName name="_22" hidden="1">{#N/A,#N/A,TRUE,"1990";#N/A,#N/A,TRUE,"1991";#N/A,#N/A,TRUE,"1992";#N/A,#N/A,TRUE,"1993"}</definedName>
    <definedName name="_22__123Graph_XCHART_1" hidden="1">[9]Data!$B$30:$B$222</definedName>
    <definedName name="_220__123Graph_CCHART_6" hidden="1">[13]Data!#REF!</definedName>
    <definedName name="_220__123Graph_XCHART_2" hidden="1">[9]Data!$B$30:$B$222</definedName>
    <definedName name="_222__123Graph_XCHART_5" hidden="1">[14]Data!$B$30:$B$222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[9]Data!$B$30:$B$222</definedName>
    <definedName name="_236__123Graph_XCHART_6" hidden="1">[14]Data!$B$30:$B$222</definedName>
    <definedName name="_237__123Graph_XCHART_3" hidden="1">[9]Data!$B$30:$B$222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[9]Data!$B$30:$B$222</definedName>
    <definedName name="_241__123Graph_XCHART_1" hidden="1">[13]Data!$B$30:$B$222</definedName>
    <definedName name="_25" hidden="1">{"ARK_JURIS_FAC",#N/A,FALSE,"Ark_Fuel&amp;Rev"}</definedName>
    <definedName name="_250__123Graph_XCHART_3" hidden="1">[9]Data!$B$30:$B$222</definedName>
    <definedName name="_254__123Graph_XCHART_4" hidden="1">[9]Data!$B$30:$B$222</definedName>
    <definedName name="_26" hidden="1">{"OMPA_FAC",#N/A,FALSE,"OMPA FAC"}</definedName>
    <definedName name="_26__123Graph_XCHART_3" hidden="1">[9]Data!$B$30:$B$222</definedName>
    <definedName name="_262__123Graph_XCHART_2" hidden="1">[13]Data!$B$30:$B$222</definedName>
    <definedName name="_268__123Graph_XCHART_4" hidden="1">[9]Data!$B$30:$B$222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1__123Graph_XCHART_5" hidden="1">[9]Data!$B$30:$B$222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[14]Data!$G$30:$G$229</definedName>
    <definedName name="_28__123Graph_XCHART_4" hidden="1">[9]Data!$B$30:$B$222</definedName>
    <definedName name="_283__123Graph_XCHART_3" hidden="1">[13]Data!$B$30:$B$222</definedName>
    <definedName name="_286__123Graph_XCHART_5" hidden="1">[9]Data!$B$30:$B$222</definedName>
    <definedName name="_288__123Graph_XCHART_6" hidden="1">[9]Data!$B$30:$B$222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S_0_Regressio" hidden="1">#REF!</definedName>
    <definedName name="_3" hidden="1">{#N/A,#N/A,FALSE,"SCA";#N/A,#N/A,FALSE,"NCA";#N/A,#N/A,FALSE,"SAZ";#N/A,#N/A,FALSE,"CAZ";#N/A,#N/A,FALSE,"SNV";#N/A,#N/A,FALSE,"NNV";#N/A,#N/A,FALSE,"PP";#N/A,#N/A,FALSE,"SA"}</definedName>
    <definedName name="_3__123Graph_ACHART_13" hidden="1">'[10]summ graf'!$D$19:$BM$19</definedName>
    <definedName name="_3__123Graph_ACHART_3" hidden="1">[9]Data!$R$30:$R$228</definedName>
    <definedName name="_3__123Graph_CYIELD_CURVES" hidden="1">[11]Yield_curve!#REF!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[9]Data!$B$30:$B$222</definedName>
    <definedName name="_304__123Graph_XCHART_4" hidden="1">[13]Data!$B$30:$B$222</definedName>
    <definedName name="_304__123Graph_XCHART_6" hidden="1">[9]Data!$B$30:$B$222</definedName>
    <definedName name="_31" hidden="1">{#N/A,#N/A,FALSE,"SCA";#N/A,#N/A,FALSE,"NCA";#N/A,#N/A,FALSE,"SAZ";#N/A,#N/A,FALSE,"CAZ";#N/A,#N/A,FALSE,"SNV";#N/A,#N/A,FALSE,"NNV";#N/A,#N/A,FALSE,"PP";#N/A,#N/A,FALSE,"SA"}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[9]Data!$B$30:$B$222</definedName>
    <definedName name="_325__123Graph_XCHART_5" hidden="1">[13]Data!$B$30:$B$222</definedName>
    <definedName name="_33" hidden="1">{"ARK_JURIS_FUEL",#N/A,FALSE,"Ark_Fuel&amp;Rev"}</definedName>
    <definedName name="_33__123Graph_BCHART_6" hidden="1">[15]Data!#REF!</definedName>
    <definedName name="_34" hidden="1">{#N/A,#N/A,FALSE,"SCA";#N/A,#N/A,FALSE,"NCA";#N/A,#N/A,FALSE,"SAZ";#N/A,#N/A,FALSE,"CAZ";#N/A,#N/A,FALSE,"SNV";#N/A,#N/A,FALSE,"NNV";#N/A,#N/A,FALSE,"PP";#N/A,#N/A,FALSE,"SA"}</definedName>
    <definedName name="_34__123Graph_ACHART_2" hidden="1">[9]Data!$G$30:$G$229</definedName>
    <definedName name="_346__123Graph_XCHART_6" hidden="1">[13]Data!$B$30:$B$222</definedName>
    <definedName name="_35" hidden="1">{#N/A,#N/A,TRUE,"1990";#N/A,#N/A,TRUE,"1991";#N/A,#N/A,TRUE,"1992";#N/A,#N/A,TRUE,"1993"}</definedName>
    <definedName name="_36" hidden="1">{"summary",#N/A,TRUE,"E93ADJ";"detail",#N/A,TRUE,"E93ADJ"}</definedName>
    <definedName name="_36__123Graph_ACHART_2" hidden="1">[9]Data!$G$30:$G$229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9" hidden="1">{"summary",#N/A,TRUE,"E93ADJ";"detail",#N/A,TRUE,"E93ADJ"}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14" hidden="1">'[10]summ graf'!$D$24:$BM$24</definedName>
    <definedName name="_4__123Graph_ACHART_2" hidden="1">[9]Data!$G$30:$G$229</definedName>
    <definedName name="_4__123Graph_ACHART_4" hidden="1">[9]Data!$E$30:$E$233</definedName>
    <definedName name="_4__123Graph_DYIELD_CURVES" hidden="1">[11]Yield_curve!#REF!</definedName>
    <definedName name="_4_0__123Grap" hidden="1">'[12]Plant in Ser'!#REF!</definedName>
    <definedName name="_40" hidden="1">{"ARK_JURIS_FUEL",#N/A,FALSE,"Ark_Fuel&amp;Rev"}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2" hidden="1">{#N/A,#N/A,TRUE,"1990";#N/A,#N/A,TRUE,"1991";#N/A,#N/A,TRUE,"1992";#N/A,#N/A,TRUE,"1993"}</definedName>
    <definedName name="_42__123Graph_ACHART_2" hidden="1">[13]Data!$G$30:$G$229</definedName>
    <definedName name="_42__123Graph_ACHART_3" hidden="1">[14]Data!$R$30:$R$228</definedName>
    <definedName name="_42__123Graph_CCHART_6" hidden="1">[15]Data!#REF!</definedName>
    <definedName name="_43" hidden="1">{#N/A,#N/A,TRUE,"1990";#N/A,#N/A,TRUE,"1991";#N/A,#N/A,TRUE,"1992";#N/A,#N/A,TRUE,"1993"}</definedName>
    <definedName name="_44" hidden="1">{"summary",#N/A,TRUE,"E93ADJ";"detail",#N/A,TRUE,"E93ADJ"}</definedName>
    <definedName name="_45" hidden="1">{"summary",#N/A,TRUE,"E93ADJ";"detail",#N/A,TRUE,"E93ADJ"}</definedName>
    <definedName name="_46" hidden="1">{#N/A,#N/A,TRUE,"1990";#N/A,#N/A,TRUE,"1991";#N/A,#N/A,TRUE,"1992";#N/A,#N/A,TRUE,"1993"}</definedName>
    <definedName name="_47" hidden="1">{"summary",#N/A,TRUE,"E93ADJ";"detail",#N/A,TRUE,"E93ADJ"}</definedName>
    <definedName name="_48" hidden="1">{#N/A,#N/A,TRUE,"1990";#N/A,#N/A,TRUE,"1991";#N/A,#N/A,TRUE,"1992";#N/A,#N/A,TRUE,"1993"}</definedName>
    <definedName name="_49" hidden="1">{#N/A,#N/A,TRUE,"1990";#N/A,#N/A,TRUE,"1991";#N/A,#N/A,TRUE,"1992";#N/A,#N/A,TRUE,"1993"}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15" hidden="1">'[10]summ graf'!$D$28:$HK$28</definedName>
    <definedName name="_5__123Graph_ACHART_5" hidden="1">[9]Data!$O$30:$O$226</definedName>
    <definedName name="_50" hidden="1">{"summary",#N/A,TRUE,"E93ADJ";"detail",#N/A,TRUE,"E93ADJ"}</definedName>
    <definedName name="_51" hidden="1">{"summary",#N/A,TRUE,"E93ADJ";"detail",#N/A,TRUE,"E93ADJ"}</definedName>
    <definedName name="_51__123Graph_ACHART_3" hidden="1">[9]Data!$R$30:$R$228</definedName>
    <definedName name="_52" hidden="1">{#N/A,#N/A,TRUE,"1990";#N/A,#N/A,TRUE,"1991";#N/A,#N/A,TRUE,"1992";#N/A,#N/A,TRUE,"1993"}</definedName>
    <definedName name="_53" hidden="1">{"summary",#N/A,TRUE,"E93ADJ";"detail",#N/A,TRUE,"E93ADJ"}</definedName>
    <definedName name="_54" hidden="1">{#N/A,#N/A,FALSE,"COMPAPER";#N/A,#N/A,FALSE,"AFUDC";#N/A,#N/A,FALSE,"JE"}</definedName>
    <definedName name="_54__123Graph_ACHART_3" hidden="1">[9]Data!$R$30:$R$228</definedName>
    <definedName name="_55" hidden="1">{"pb",#N/A,FALSE,"Sheet3";"pd",#N/A,FALSE,"Sheet3";"pe",#N/A,FALSE,"Sheet3"}</definedName>
    <definedName name="_56" hidden="1">{#N/A,#N/A,TRUE,"1990";#N/A,#N/A,TRUE,"1991";#N/A,#N/A,TRUE,"1992";#N/A,#N/A,TRUE,"1993"}</definedName>
    <definedName name="_56__123Graph_ACHART_4" hidden="1">[14]Data!$E$30:$E$233</definedName>
    <definedName name="_57" hidden="1">{#N/A,#N/A,FALSE,"SCA";#N/A,#N/A,FALSE,"NCA";#N/A,#N/A,FALSE,"SAZ";#N/A,#N/A,FALSE,"CAZ";#N/A,#N/A,FALSE,"SNV";#N/A,#N/A,FALSE,"NNV";#N/A,#N/A,FALSE,"PP";#N/A,#N/A,FALSE,"SA"}</definedName>
    <definedName name="_58" hidden="1">{#N/A,#N/A,FALSE,"SCA";#N/A,#N/A,FALSE,"NCA";#N/A,#N/A,FALSE,"SAZ";#N/A,#N/A,FALSE,"CAZ";#N/A,#N/A,FALSE,"SNV";#N/A,#N/A,FALSE,"NNV";#N/A,#N/A,FALSE,"PP";#N/A,#N/A,FALSE,"SA"}</definedName>
    <definedName name="_59" hidden="1">{"ARK_JURIS_FAC",#N/A,FALSE,"Ark_Fuel&amp;Rev"}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16" hidden="1">'[10]summ graf'!$D$34:$HK$34</definedName>
    <definedName name="_6__123Graph_ACHART_3" hidden="1">[9]Data!$R$30:$R$228</definedName>
    <definedName name="_6__123Graph_ACHART_6" hidden="1">[9]Data!$E$30:$E$229</definedName>
    <definedName name="_60" hidden="1">{"ARK_JURIS_FUEL",#N/A,FALSE,"Ark_Fuel&amp;Rev"}</definedName>
    <definedName name="_61" hidden="1">{"ATOKA_FAC",#N/A,FALSE,"Atoka"}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3" hidden="1">{#N/A,#N/A,FALSE,"Rev Seg Taxes";#N/A,#N/A,FALSE,"BookRev Seg";#N/A,#N/A,FALSE,"Supp Adj Seg";#N/A,#N/A,FALSE,"outside prov seg taxes"}</definedName>
    <definedName name="_63__123Graph_ACHART_3" hidden="1">[13]Data!$R$30:$R$228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5" hidden="1">{#N/A,#N/A,FALSE,"GLDwnLoad"}</definedName>
    <definedName name="_66" hidden="1">{#N/A,#N/A,FALSE,"OTHERINPUTS";#N/A,#N/A,FALSE,"DITRATEINPUTS";#N/A,#N/A,FALSE,"SUPPLIEDADJINPUT";#N/A,#N/A,FALSE,"BR&amp;SUPADJ."}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hidden="1">{"CONOCO_FAC",#N/A,FALSE,"Conoco FAC"}</definedName>
    <definedName name="_68__123Graph_ACHART_4" hidden="1">[9]Data!$E$30:$E$233</definedName>
    <definedName name="_69" hidden="1">{#N/A,#N/A,FALSE,"GLDwnLoad"}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ACHART_17" hidden="1">'[10]summ graf'!$D$14:$HK$14</definedName>
    <definedName name="_7__123Graph_BCHART_5" hidden="1">[9]Data!$P$30:$P$229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[14]Data!$O$30:$O$226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[9]Data!$E$30:$E$233</definedName>
    <definedName name="_73" hidden="1">{"FAC_SUMMARY",#N/A,FALSE,"Summaries"}</definedName>
    <definedName name="_74" hidden="1">{"FERC_FAC",#N/A,FALSE,"FERC_Fuel&amp;Rev"}</definedName>
    <definedName name="_75" hidden="1">{"FERC_WEATHER_AND_FUEL",#N/A,FALSE,"FERC_Fuel&amp;Rev"}</definedName>
    <definedName name="_76" hidden="1">{"wp_h4.2",#N/A,FALSE,"WP_H4.2";"wp_h4.3",#N/A,FALSE,"WP_H4.3"}</definedName>
    <definedName name="_77" hidden="1">{#N/A,#N/A,FALSE,"GLDwnLoad"}</definedName>
    <definedName name="_78" hidden="1">{#N/A,#N/A,FALSE,"OTHERINPUTS";#N/A,#N/A,FALSE,"SUPPLIEDADJINPUT";#N/A,#N/A,FALSE,"BR&amp;SUPADJ."}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18" hidden="1">'[10]summ graf'!$D$46:$HK$46</definedName>
    <definedName name="_8__123Graph_ACHART_4" hidden="1">[9]Data!$E$30:$E$233</definedName>
    <definedName name="_8__123Graph_BCHART_6" hidden="1">[9]Data!#REF!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4" hidden="1">{"OK_FUEL_COMPARISON",#N/A,FALSE,"Ok_Fuel&amp;Rev"}</definedName>
    <definedName name="_84__123Graph_ACHART_4" hidden="1">[13]Data!$E$30:$E$233</definedName>
    <definedName name="_84__123Graph_ACHART_6" hidden="1">[14]Data!$E$30:$E$229</definedName>
    <definedName name="_85" hidden="1">{"OK_JURIS_FAC",#N/A,FALSE,"Ok_Fuel&amp;Rev"}</definedName>
    <definedName name="_85__123Graph_ACHART_5" hidden="1">[9]Data!$O$30:$O$226</definedName>
    <definedName name="_86" hidden="1">{"OK_JURIS_FUEL",#N/A,FALSE,"Ok_Fuel&amp;Rev"}</definedName>
    <definedName name="_87" hidden="1">{"OK_PRO_FORMA_FUEL",#N/A,FALSE,"Ok_Fuel&amp;Rev"}</definedName>
    <definedName name="_88" hidden="1">{"PF",#N/A,FALSE,"Sheet4";"PG",#N/A,FALSE,"Sheet4";"PH",#N/A,FALSE,"Sheet4";"PI",#N/A,FALSE,"Sheet4";"PJ",#N/A,FALSE,"Sheet4"}</definedName>
    <definedName name="_89" hidden="1">{"OMPA_FAC",#N/A,FALSE,"OMPA FAC"}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BCHART_13" hidden="1">'[10]summ graf'!$D$20:$BM$20</definedName>
    <definedName name="_9__123Graph_CCHART_4" hidden="1">[9]Data!$C$30:$C$233</definedName>
    <definedName name="_90" hidden="1">{"OTHER_DATA",#N/A,FALSE,"Ok_Fuel&amp;Rev"}</definedName>
    <definedName name="_90__123Graph_ACHART_5" hidden="1">[9]Data!$O$30:$O$226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2" hidden="1">{"summary",#N/A,TRUE,"E93ADJ";"detail",#N/A,TRUE,"E93ADJ"}</definedName>
    <definedName name="_93" hidden="1">{"print1",#N/A,FALSE,"D21CUSTS"}</definedName>
    <definedName name="_94" hidden="1">{"print2",#N/A,FALSE,"D21CUSTS"}</definedName>
    <definedName name="_95" hidden="1">{"print3",#N/A,FALSE,"D21CUSTS"}</definedName>
    <definedName name="_96" hidden="1">{"print4",#N/A,FALSE,"D21CUSTS"}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[14]Data!$P$30:$P$229</definedName>
    <definedName name="_99" hidden="1">{#N/A,#N/A,FALSE,"GLDwnLoad"}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hidden="1">{#N/A,#N/A,FALSE,"SCA";#N/A,#N/A,FALSE,"NCA";#N/A,#N/A,FALSE,"SAZ";#N/A,#N/A,FALSE,"CAZ";#N/A,#N/A,FALSE,"SNV";#N/A,#N/A,FALSE,"NNV";#N/A,#N/A,FALSE,"PP";#N/A,#N/A,FALSE,"SA"}</definedName>
    <definedName name="_bdm.0291A1646F1441D7AC944D0E5EFE3283.edm" hidden="1">#REF!</definedName>
    <definedName name="_bdm.4DE531A3AAE1459EA607D86D30555044.edm" hidden="1">#REF!</definedName>
    <definedName name="_bdm.61ECA6B5D6964E25B194F839DA09F1DE.edm" hidden="1">#REF!</definedName>
    <definedName name="_bdm.EF8E132A659C430387D12CF4C0897727.edm" hidden="1">#REF!</definedName>
    <definedName name="_con4050" hidden="1">{#N/A,"Anonymous",FALSE,"30 30k Table";#N/A,#N/A,FALSE,"30 50k Table";#N/A,#N/A,FALSE,"40 100k Table"}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atInverse_In" hidden="1">#REF!</definedName>
    <definedName name="_MatInverse_Out" hidden="1">#REF!</definedName>
    <definedName name="_MatMult_A" hidden="1">'[16]Fall 2008 Forecast'!#REF!</definedName>
    <definedName name="_new22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Parse_Out" hidden="1">#REF!</definedName>
    <definedName name="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Out" hidden="1">#REF!</definedName>
    <definedName name="_x" hidden="1">#REF!</definedName>
    <definedName name="A" hidden="1">#REF!</definedName>
    <definedName name="aa" hidden="1">{"FAC_SUMMARY",#N/A,FALSE,"Summaries"}</definedName>
    <definedName name="AAA_DOCTOPS" hidden="1">"AAA_SET"</definedName>
    <definedName name="AAA_duser" hidden="1">"OFF"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aaaaaaaa" hidden="1">{#N/A,#N/A,FALSE,"O&amp;M by processes";#N/A,#N/A,FALSE,"Elec Act vs Bud";#N/A,#N/A,FALSE,"G&amp;A";#N/A,#N/A,FALSE,"BGS";#N/A,#N/A,FALSE,"Res Cost"}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hidden="1">{"summary",#N/A,TRUE,"E93ADJ";"detail",#N/A,TRUE,"E93ADJ"}</definedName>
    <definedName name="abcdef" hidden="1">{"summary",#N/A,TRUE,"E93ADJ";"detail",#N/A,TRUE,"E93ADJ"}</definedName>
    <definedName name="ACwvu.DATABASE." hidden="1">[17]DATABASE!#REF!</definedName>
    <definedName name="ACwvu.OP." hidden="1">#REF!</definedName>
    <definedName name="adfadfdfadsfdsa" hidden="1">'[2]Chart Data'!$K$30:$K$228</definedName>
    <definedName name="aedf" hidden="1">#REF!</definedName>
    <definedName name="aewc12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dafadfs" hidden="1">'[2]Chart Data'!$B$30:$B$222</definedName>
    <definedName name="afddfadfdsfafdas" hidden="1">'[2]Chart Data'!$O$30:$O$226</definedName>
    <definedName name="ajw2n" hidden="1">#REF!</definedName>
    <definedName name="anscount" hidden="1">3</definedName>
    <definedName name="ap" hidden="1">#REF!</definedName>
    <definedName name="as" hidden="1">{"Summary",#N/A,FALSE,"Options "}</definedName>
    <definedName name="AS2DocOpenMode" hidden="1">"AS2DocumentEdit"</definedName>
    <definedName name="AS2NamedRange" hidden="1">7</definedName>
    <definedName name="asd" hidden="1">#REF!</definedName>
    <definedName name="asdf" hidden="1">#REF!</definedName>
    <definedName name="asdij" hidden="1">#REF!</definedName>
    <definedName name="asf" hidden="1">#REF!</definedName>
    <definedName name="ashwin" hidden="1">{#N/A,"Anonymous",FALSE,"30 30k Table";#N/A,#N/A,FALSE,"30 50k Table";#N/A,#N/A,FALSE,"40 100k Table"}</definedName>
    <definedName name="aspd" hidden="1">#REF!</definedName>
    <definedName name="Assessment_FooterType" hidden="1">"NONE"</definedName>
    <definedName name="Assessments_FooterType" hidden="1">"NONE"</definedName>
    <definedName name="aswac" hidden="1">#REF!</definedName>
    <definedName name="aswc" hidden="1">#REF!</definedName>
    <definedName name="avbc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 hidden="1">{#N/A,#N/A,TRUE,"SLDE";#N/A,#N/A,TRUE,"Concession Summary"}</definedName>
    <definedName name="badger" hidden="1">{"TOT_QTR_TO_PREV",#N/A,FALSE,"Site Sum"}</definedName>
    <definedName name="badger1" hidden="1">{"TOT_QTR_TO_PREV",#N/A,FALSE,"Site Sum"}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cd" hidden="1">{#N/A,#N/A,TRUE,"1990";#N/A,#N/A,TRUE,"1991";#N/A,#N/A,TRUE,"1992";#N/A,#N/A,TRUE,"1993"}</definedName>
    <definedName name="bcde" hidden="1">{"summary",#N/A,TRUE,"E93ADJ";"detail",#N/A,TRUE,"E93ADJ"}</definedName>
    <definedName name="begretre" hidden="1">{#N/A,#N/A,FALSE,"OTHERINPUTS";#N/A,#N/A,FALSE,"DITRATEINPUTS";#N/A,#N/A,FALSE,"SUPPLIEDADJINPUT";#N/A,#N/A,FALSE,"TIMINGDIFFINPUTS";#N/A,#N/A,FALSE,"BR&amp;SUPADJ."}</definedName>
    <definedName name="bl" hidden="1">#REF!</definedName>
    <definedName name="Blank" hidden="1">{"ARK_JURIS_FUEL",#N/A,FALSE,"Ark_Fuel&amp;Rev"}</definedName>
    <definedName name="BLPH2" hidden="1">'[18]Commercial Paper'!#REF!</definedName>
    <definedName name="BLPH3" hidden="1">'[18]Commercial Paper'!#REF!</definedName>
    <definedName name="BLPH4" hidden="1">'[18]Commercial Paper'!#REF!</definedName>
    <definedName name="BLPH5" hidden="1">'[18]Commercial Paper'!#REF!</definedName>
    <definedName name="BLPH6" hidden="1">'[18]Commercial Paper'!#REF!</definedName>
    <definedName name="bnca" hidden="1">#REF!</definedName>
    <definedName name="bned" hidden="1">#REF!</definedName>
    <definedName name="borst" hidden="1">#REF!</definedName>
    <definedName name="Bruce" hidden="1">{#N/A,#N/A,FALSE,"SCA";#N/A,#N/A,FALSE,"NCA";#N/A,#N/A,FALSE,"SAZ";#N/A,#N/A,FALSE,"CAZ";#N/A,#N/A,FALSE,"SNV";#N/A,#N/A,FALSE,"NNV";#N/A,#N/A,FALSE,"PP";#N/A,#N/A,FALSE,"SA"}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.LTMYear" hidden="1">#REF!</definedName>
    <definedName name="ca" hidden="1">#REF!</definedName>
    <definedName name="can" hidden="1">{#N/A,#N/A,FALSE,"O&amp;M by processes";#N/A,#N/A,FALSE,"Elec Act vs Bud";#N/A,#N/A,FALSE,"G&amp;A";#N/A,#N/A,FALSE,"BGS";#N/A,#N/A,FALSE,"Res Cost"}</definedName>
    <definedName name="cbwe" hidden="1">#REF!</definedName>
    <definedName name="CBWorkbookPriority" hidden="1">-1523877792</definedName>
    <definedName name="cccc" hidden="1">{#N/A,#N/A,FALSE,"O&amp;M by processes";#N/A,#N/A,FALSE,"Elec Act vs Bud";#N/A,#N/A,FALSE,"G&amp;A";#N/A,#N/A,FALSE,"BGS";#N/A,#N/A,FALSE,"Res Cost"}</definedName>
    <definedName name="chj" hidden="1">#REF!</definedName>
    <definedName name="CIQANR_54746e34064d474d99f979470604f0cb" hidden="1">#REF!</definedName>
    <definedName name="CIQWBGuid" hidden="1">"Peoples Gas ROE - 12-20-2019.xlsx"</definedName>
    <definedName name="COGE" hidden="1">{"VUE95",#N/A,TRUE,"D";"VUE96",#N/A,TRUE,"E";"VUE97",#N/A,TRUE,"F";"VUE98",#N/A,TRUE,"G"}</definedName>
    <definedName name="Common" hidden="1">{#N/A,#N/A,FALSE,"SCA";#N/A,#N/A,FALSE,"NCA";#N/A,#N/A,FALSE,"SAZ";#N/A,#N/A,FALSE,"CAZ";#N/A,#N/A,FALSE,"SNV";#N/A,#N/A,FALSE,"NNV";#N/A,#N/A,FALSE,"PP";#N/A,#N/A,FALSE,"SA"}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ver" hidden="1">#REF!</definedName>
    <definedName name="cvdsza" hidden="1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hidden="1">#REF!</definedName>
    <definedName name="da" hidden="1">{#N/A,#N/A,FALSE,"O&amp;M by processes";#N/A,#N/A,FALSE,"Elec Act vs Bud";#N/A,#N/A,FALSE,"G&amp;A";#N/A,#N/A,FALSE,"BGS";#N/A,#N/A,FALSE,"Res Cost"}</definedName>
    <definedName name="da3a" hidden="1">#REF!</definedName>
    <definedName name="dada" hidden="1">{#N/A,#N/A,FALSE,"O&amp;M by processes";#N/A,#N/A,FALSE,"Elec Act vs Bud";#N/A,#N/A,FALSE,"G&amp;A";#N/A,#N/A,FALSE,"BGS";#N/A,#N/A,FALSE,"Res Cost"}</definedName>
    <definedName name="dadffadfa" hidden="1">'[2]Chart Data'!#REF!</definedName>
    <definedName name="db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drfef" hidden="1">{"'Sheet1'!$A$1:$O$40"}</definedName>
    <definedName name="delete" hidden="1">{#N/A,#N/A,FALSE,"CURRENT"}</definedName>
    <definedName name="dfghj" hidden="1">#REF!</definedName>
    <definedName name="dfjhdbfhdbf" hidden="1">#REF!</definedName>
    <definedName name="dfl" hidden="1">#REF!</definedName>
    <definedName name="dfsdfsdfsdf" hidden="1">'[19]COST OF SERVICE'!#REF!</definedName>
    <definedName name="dggfgdgdg" hidden="1">{#N/A,#N/A,FALSE,"RORMEMO";#N/A,#N/A,FALSE,"RORSUMMARY";#N/A,#N/A,FALSE,"RORDETAIL"}</definedName>
    <definedName name="Discount" hidden="1">'[2]Chart Data'!$O$30:$O$226</definedName>
    <definedName name="discount2" hidden="1">'[2]Chart Data'!$C$30:$C$233</definedName>
    <definedName name="distr" hidden="1">{"wp_h4.2",#N/A,FALSE,"WP_H4.2";"wp_h4.3",#N/A,FALSE,"WP_H4.3"}</definedName>
    <definedName name="dle" hidden="1">#REF!</definedName>
    <definedName name="dp" hidden="1">#REF!</definedName>
    <definedName name="dsac" hidden="1">#REF!</definedName>
    <definedName name="dsfds" hidden="1">#REF!</definedName>
    <definedName name="dslakfjk" hidden="1">#REF!</definedName>
    <definedName name="dsld" hidden="1">#REF!</definedName>
    <definedName name="dud" hidden="1">{#N/A,#N/A,TRUE,"1990";#N/A,#N/A,TRUE,"1991";#N/A,#N/A,TRUE,"1992";#N/A,#N/A,TRUE,"1993"}</definedName>
    <definedName name="e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hidden="1">#REF!</definedName>
    <definedName name="ecsaop" hidden="1">#REF!</definedName>
    <definedName name="edd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dc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f" hidden="1">{#N/A,"Anonymous",FALSE,"30 30k Table";#N/A,#N/A,FALSE,"30 50k Table";#N/A,#N/A,FALSE,"40 100k Table"}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ntityComboCacheDate" hidden="1">39099</definedName>
    <definedName name="EntityComboCacheTestDate" hidden="1">39099</definedName>
    <definedName name="eq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gfdgeg" hidden="1">{"print2",#N/A,FALSE,"D21CUSTS"}</definedName>
    <definedName name="ert" hidden="1">#REF!</definedName>
    <definedName name="ertertertet" hidden="1">{#N/A,#N/A,FALSE,"GLDwnLoad"}</definedName>
    <definedName name="ertyu" hidden="1">#REF!</definedName>
    <definedName name="etertretee" hidden="1">{#N/A,#N/A,FALSE,"GLDwnLoad"}</definedName>
    <definedName name="etretete" hidden="1">{"print3",#N/A,FALSE,"D21CUSTS"}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hidden="1">{#N/A,#N/A,FALSE,"OTHERINPUTS";#N/A,#N/A,FALSE,"SUPPLIEDADJINPUT";#N/A,#N/A,FALSE,"BR&amp;SUPADJ."}</definedName>
    <definedName name="ev.Calculation" hidden="1">-4105</definedName>
    <definedName name="ev.Initialized" hidden="1">FALSE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f" hidden="1">#REF!</definedName>
    <definedName name="Faib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afafdfdafdfafds" hidden="1">'[2]Chart Data'!$I$30:$I$228</definedName>
    <definedName name="fdv" hidden="1">{"quarterly",#N/A,FALSE,"Income Statement";#N/A,#N/A,FALSE,"print segment";#N/A,#N/A,FALSE,"Balance Sheet";#N/A,#N/A,FALSE,"Annl Inc";#N/A,#N/A,FALSE,"Cash Flow"}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ggfgfgf" hidden="1">{#N/A,#N/A,FALSE,"SCA";#N/A,#N/A,FALSE,"NCA";#N/A,#N/A,FALSE,"SAZ";#N/A,#N/A,FALSE,"CAZ";#N/A,#N/A,FALSE,"SNV";#N/A,#N/A,FALSE,"NNV";#N/A,#N/A,FALSE,"PP";#N/A,#N/A,FALSE,"SA"}</definedName>
    <definedName name="ffkf" hidden="1">#REF!</definedName>
    <definedName name="fhjmyuu" hidden="1">{"print1",#N/A,FALSE,"D21CUSTS";"print2",#N/A,FALSE,"D21CUSTS";"print3",#N/A,FALSE,"D21CUSTS";"print4",#N/A,FALSE,"D21CUSTS"}</definedName>
    <definedName name="First.Conflict" hidden="1">{#N/A,#N/A,TRUE,"1 (2)";#N/A,#N/A,TRUE,"2";#N/A,#N/A,TRUE,"3"}</definedName>
    <definedName name="First.conflict2" hidden="1">{#N/A,#N/A,TRUE,"1 (2)";#N/A,#N/A,TRUE,"2";#N/A,#N/A,TRUE,"3"}</definedName>
    <definedName name="First.Conflict2006" hidden="1">{#N/A,#N/A,TRUE,"1 (2)";#N/A,#N/A,TRUE,"2";#N/A,#N/A,TRUE,"3"}</definedName>
    <definedName name="fkfkf" hidden="1">#REF!</definedName>
    <definedName name="foo" hidden="1">{#N/A,#N/A,FALSE,"SCA";#N/A,#N/A,FALSE,"NCA";#N/A,#N/A,FALSE,"SAZ";#N/A,#N/A,FALSE,"CAZ";#N/A,#N/A,FALSE,"SNV";#N/A,#N/A,FALSE,"NNV";#N/A,#N/A,FALSE,"PP";#N/A,#N/A,FALSE,"SA"}</definedName>
    <definedName name="fpfl" hidden="1">#REF!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elCycle" hidden="1">{#N/A,#N/A,FALSE,"AltFuel"}</definedName>
    <definedName name="fvgbn" hidden="1">#REF!</definedName>
    <definedName name="g" hidden="1">{#N/A,#N/A,FALSE,"O&amp;M by processes";#N/A,#N/A,FALSE,"Elec Act vs Bud";#N/A,#N/A,FALSE,"G&amp;A";#N/A,#N/A,FALSE,"BGS";#N/A,#N/A,FALSE,"Res Cost"}</definedName>
    <definedName name="Gas.calc" hidden="1">{"ARK_JURIS_FAC",#N/A,FALSE,"Ark_Fuel&amp;Rev"}</definedName>
    <definedName name="gegerrtetetr" hidden="1">{#N/A,#N/A,FALSE,"GLDwnLoad"}</definedName>
    <definedName name="gfgfgf" hidden="1">{"pb",#N/A,FALSE,"Sheet3";"pd",#N/A,FALSE,"Sheet3";"pe",#N/A,FALSE,"Sheet3"}</definedName>
    <definedName name="gfhj" hidden="1">#REF!</definedName>
    <definedName name="gggggg" hidden="1">#REF!</definedName>
    <definedName name="ghjk" hidden="1">#REF!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oaway" hidden="1">{#N/A,#N/A,TRUE,"TAXPROV";#N/A,#N/A,TRUE,"FLOWTHRU";#N/A,#N/A,TRUE,"SCHEDULE M'S";#N/A,#N/A,TRUE,"PLANT M'S";#N/A,#N/A,TRUE,"TAXJE"}</definedName>
    <definedName name="got" hidden="1">#REF!</definedName>
    <definedName name="haha" hidden="1">{"OMPA_FAC",#N/A,FALSE,"OMPA FAC"}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hidden="1">#REF!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" hidden="1">{"Support Net Plant=Net Utility Plant",#N/A,FALSE,"Net Plant"}</definedName>
    <definedName name="ifch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hidden="1">{"VUE95",#N/A,TRUE,"D";"VUE96",#N/A,TRUE,"E";"VUE97",#N/A,TRUE,"F";"VUE98",#N/A,TRUE,"G"}</definedName>
    <definedName name="Inflation" hidden="1">[9]Data!$C$30:$C$233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43885.5885648148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krhtr" hidden="1">{"print1",#N/A,FALSE,"D21CUSTS"}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hidden="1">{#N/A,#N/A,FALSE,"OTHERINPUTS";#N/A,#N/A,FALSE,"SUPPLIEDADJINPUT";#N/A,#N/A,FALSE,"BR&amp;SUPADJ."}</definedName>
    <definedName name="jseqf" hidden="1">#REF!</definedName>
    <definedName name="jz" hidden="1">#REF!</definedName>
    <definedName name="jzs" hidden="1">#REF!</definedName>
    <definedName name="k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djfei" hidden="1">{#N/A,#N/A,FALSE,"OTHERINPUTS";#N/A,#N/A,FALSE,"DITRATEINPUTS";#N/A,#N/A,FALSE,"SUPPLIEDADJINPUT";#N/A,#N/A,FALSE,"TIMINGDIFFINPUTS";#N/A,#N/A,FALSE,"BR&amp;SUPADJ."}</definedName>
    <definedName name="kjfjffnnf" hidden="1">#REF!</definedName>
    <definedName name="kjhg" hidden="1">#REF!</definedName>
    <definedName name="kjhgf" hidden="1">#REF!</definedName>
    <definedName name="kjk" hidden="1">'[1]Plant in Ser'!#REF!</definedName>
    <definedName name="kjzd" hidden="1">#REF!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u" hidden="1">{#N/A,#N/A,FALSE,"SCA";#N/A,#N/A,FALSE,"NCA";#N/A,#N/A,FALSE,"SAZ";#N/A,#N/A,FALSE,"CAZ";#N/A,#N/A,FALSE,"SNV";#N/A,#N/A,FALSE,"NNV";#N/A,#N/A,FALSE,"PP";#N/A,#N/A,FALSE,"SA"}</definedName>
    <definedName name="kw" hidden="1">#REF!</definedName>
    <definedName name="kz" hidden="1">#REF!</definedName>
    <definedName name="l" hidden="1">#REF!</definedName>
    <definedName name="lfkfjnn" hidden="1">#REF!</definedName>
    <definedName name="limcount" hidden="1">1</definedName>
    <definedName name="ListOffset" hidden="1">1</definedName>
    <definedName name="lkajsdfg" hidden="1">#REF!</definedName>
    <definedName name="lkjh" hidden="1">#REF!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myty" hidden="1">{#N/A,#N/A,FALSE,"GLDwnLoad"}</definedName>
    <definedName name="myuyj" hidden="1">{#N/A,#N/A,FALSE,"GLDwnLoad"}</definedName>
    <definedName name="n" hidden="1">{"Assumption-Description",#N/A,FALSE,"Assumptions"}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ew" hidden="1">{"Summary",#N/A,FALSE,"Options "}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hidden="1">#REF!</definedName>
    <definedName name="ntgt" hidden="1">{"'Sheet1'!$A$1:$O$40"}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" hidden="1">{"Support/Rev Op Inc=Total revenue + OIBT",#N/A,FALSE,"Rev-Op Inc"}</definedName>
    <definedName name="Pal_Workbook_GUID" hidden="1">"NX3BLV7C1JAFSCFCWAICH8M3"</definedName>
    <definedName name="pb" hidden="1">{#N/A,#N/A,FALSE,"04 Target Calc.";#N/A,#N/A,FALSE,"03 Projection Calc"}</definedName>
    <definedName name="Pepco" hidden="1">{#N/A,#N/A,FALSE,"O&amp;M by processes";#N/A,#N/A,FALSE,"Elec Act vs Bud";#N/A,#N/A,FALSE,"G&amp;A";#N/A,#N/A,FALSE,"BGS";#N/A,#N/A,FALSE,"Res Cost"}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[20]PopCache!$A$1:$A$2</definedName>
    <definedName name="pouac" hidden="1">#REF!</definedName>
    <definedName name="pouce" hidden="1">#REF!</definedName>
    <definedName name="povrs" hidden="1">#REF!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p" hidden="1">{"'Sheet1'!$A$1:$O$40"}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hidden="1">#REF!</definedName>
    <definedName name="pppppppppp" hidden="1">{"'Sheet1'!$A$1:$O$40"}</definedName>
    <definedName name="_xlnm.Print_Area" localSheetId="0">'02-015 Attachment 1'!$B$1:$O$96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hidden="1">{"UWMACISV",#N/A,FALSE,"Sheet1";"UWMACSAV",#N/A,FALSE,"Sheet1";"UWMACBSV",#N/A,FALSE,"Sheet1";"UWMACSFDV",#N/A,FALSE,"Sheet1"}</definedName>
    <definedName name="printingproblem7" hidden="1">{"UWNYISV",#N/A,FALSE,"Sheet1";"UWNYSAV",#N/A,FALSE,"Sheet1";"UWNYBSV",#N/A,FALSE,"Sheet1";"UWNYSFDV",#N/A,FALSE,"Sheet1"}</definedName>
    <definedName name="printingproblem8" hidden="1">{"UWWISV",#N/A,FALSE,"Sheet1";"UWWSAV",#N/A,FALSE,"Sheet1";"UWWBSV",#N/A,FALSE,"Sheet1";"UWWSFDV",#N/A,FALSE,"Sheet1"}</definedName>
    <definedName name="pslf" hidden="1">#REF!</definedName>
    <definedName name="psrfdgl" hidden="1">#REF!</definedName>
    <definedName name="pwe" hidden="1">#REF!</definedName>
    <definedName name="q" hidden="1">{"MATALL",#N/A,FALSE,"Sheet4";"matclass",#N/A,FALSE,"Sheet4"}</definedName>
    <definedName name="qaw" hidden="1">#REF!</definedName>
    <definedName name="qqa" hidden="1">{"ARK_JURIS_FUEL",#N/A,FALSE,"Ark_Fuel&amp;Rev"}</definedName>
    <definedName name="qwr" hidden="1">#REF!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hidden="1">#REF!</definedName>
    <definedName name="reterger" hidden="1">{"print4",#N/A,FALSE,"D21CUSTS"}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ptimization" hidden="1">FALSE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rrr" hidden="1">{#N/A,#N/A,FALSE,"O&amp;M by processes";#N/A,#N/A,FALSE,"Elec Act vs Bud";#N/A,#N/A,FALSE,"G&amp;A";#N/A,#N/A,FALSE,"BGS";#N/A,#N/A,FALSE,"Res Cost"}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hidden="1">{#N/A,#N/A,FALSE,"Rev Seg Taxes";#N/A,#N/A,FALSE,"BookRev Seg";#N/A,#N/A,FALSE,"Supp Adj Seg";#N/A,#N/A,FALSE,"outside prov seg taxes"}</definedName>
    <definedName name="rtyui" hidden="1">#REF!</definedName>
    <definedName name="rtyuiop" hidden="1">#REF!</definedName>
    <definedName name="S" hidden="1">#REF!</definedName>
    <definedName name="sac" hidden="1">#REF!</definedName>
    <definedName name="sadf" hidden="1">#REF!</definedName>
    <definedName name="sadfdfafdsfasf" hidden="1">'[2]Chart Data'!$P$30:$P$229</definedName>
    <definedName name="sadfkj" hidden="1">#REF!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sd" hidden="1">#REF!</definedName>
    <definedName name="sdf" hidden="1">#REF!</definedName>
    <definedName name="sdfgfdgdger" hidden="1">{#N/A,#N/A,FALSE,"GLDwnLoad"}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ncount" hidden="1">1</definedName>
    <definedName name="sevw" hidden="1">#REF!</definedName>
    <definedName name="sfdv" hidden="1">#REF!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{#N/A,#N/A,TRUE,"1990";#N/A,#N/A,TRUE,"1991";#N/A,#N/A,TRUE,"1992";#N/A,#N/A,TRUE,"1993"}</definedName>
    <definedName name="shit2" hidden="1">{"summary",#N/A,TRUE,"E93ADJ";"detail",#N/A,TRUE,"E93ADJ"}</definedName>
    <definedName name="shiva" hidden="1">{#N/A,#N/A,FALSE,"O&amp;M by processes";#N/A,#N/A,FALSE,"Elec Act vs Bud";#N/A,#N/A,FALSE,"G&amp;A";#N/A,#N/A,FALSE,"BGS";#N/A,#N/A,FALSE,"Res Cost"}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readsheetBuilder_1" hidden="1">[21]Dividend_Data!$B$2:$CX$8</definedName>
    <definedName name="SpreadsheetBuilder_10" hidden="1">#REF!</definedName>
    <definedName name="SpreadsheetBuilder_12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21" hidden="1">#REF!</definedName>
    <definedName name="SpreadsheetBuilder_22" hidden="1">#REF!</definedName>
    <definedName name="SpreadsheetBuilder_23" hidden="1">#REF!</definedName>
    <definedName name="SpreadsheetBuilder_24" hidden="1">#REF!</definedName>
    <definedName name="SpreadsheetBuilder_25" hidden="1">#REF!</definedName>
    <definedName name="SpreadsheetBuilder_27" hidden="1">#REF!</definedName>
    <definedName name="SpreadsheetBuilder_28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 hidden="1">#REF!</definedName>
    <definedName name="sssset" hidden="1">#REF!</definedName>
    <definedName name="statsrevised" hidden="1">{#N/A,#N/A,FALSE,"O&amp;M by processes";#N/A,#N/A,FALSE,"Elec Act vs Bud";#N/A,#N/A,FALSE,"G&amp;A";#N/A,#N/A,FALSE,"BGS";#N/A,#N/A,FALSE,"Res Cost"}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upporti" hidden="1">{#N/A,#N/A,FALSE,"O&amp;M by processes";#N/A,#N/A,FALSE,"Elec Act vs Bud";#N/A,#N/A,FALSE,"G&amp;A";#N/A,#N/A,FALSE,"BGS";#N/A,#N/A,FALSE,"Res Cost"}</definedName>
    <definedName name="sv" hidden="1">#REF!</definedName>
    <definedName name="svfdv" hidden="1">#REF!</definedName>
    <definedName name="swae" hidden="1">#REF!</definedName>
    <definedName name="Swvu.DATABASE." hidden="1">[17]DATABASE!#REF!</definedName>
    <definedName name="Swvu.OP." hidden="1">#REF!</definedName>
    <definedName name="TEFRA" hidden="1">{"summary",#N/A,TRUE,"E93ADJ";"detail",#N/A,TRUE,"E93ADJ"}</definedName>
    <definedName name="Temp" hidden="1">{"ARK_JURIS_FUEL",#N/A,FALSE,"Ark_Fuel&amp;Rev"}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1" hidden="1">{#N/A,#N/A,TRUE,"Bill Comp - 60";#N/A,#N/A,TRUE,"Bill Comp - 70";#N/A,#N/A,TRUE,"Bill Comp - 71";#N/A,#N/A,TRUE,"Bill Comp- 85"}</definedName>
    <definedName name="test11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hhjrgjr" hidden="1">{"PF",#N/A,FALSE,"Sheet4";"PG",#N/A,FALSE,"Sheet4";"PH",#N/A,FALSE,"Sheet4";"PI",#N/A,FALSE,"Sheet4";"PJ",#N/A,FALSE,"Sheet4"}</definedName>
    <definedName name="trtrtrtrtrtrt" hidden="1">{#N/A,#N/A,FALSE,"OTHERINPUTS";#N/A,#N/A,FALSE,"DITRATEINPUTS";#N/A,#N/A,FALSE,"SUPPLIEDADJINPUT";#N/A,#N/A,FALSE,"BR&amp;SUPADJ."}</definedName>
    <definedName name="tt" hidden="1">{#N/A,#N/A,TRUE,"TAXPROV";#N/A,#N/A,TRUE,"FLOWTHRU";#N/A,#N/A,TRUE,"SCHEDULE M'S";#N/A,#N/A,TRUE,"PLANT M'S";#N/A,#N/A,TRUE,"TAXJE"}</definedName>
    <definedName name="ttrtrfgf" hidden="1">{#N/A,#N/A,FALSE,"GLDwnLoad"}</definedName>
    <definedName name="tttt" hidden="1">#REF!</definedName>
    <definedName name="Turnerabc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hidden="1">{"summary",#N/A,TRUE,"E93ADJ";"detail",#N/A,TRUE,"E93ADJ"}</definedName>
    <definedName name="Turnerabcdef" hidden="1">{"summary",#N/A,TRUE,"E93ADJ";"detail",#N/A,TRUE,"E93ADJ"}</definedName>
    <definedName name="Turnerbcd" hidden="1">{#N/A,#N/A,TRUE,"1990";#N/A,#N/A,TRUE,"1991";#N/A,#N/A,TRUE,"1992";#N/A,#N/A,TRUE,"1993"}</definedName>
    <definedName name="Turnerbcde" hidden="1">{"summary",#N/A,TRUE,"E93ADJ";"detail",#N/A,TRUE,"E93ADJ"}</definedName>
    <definedName name="Turnerdud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hidden="1">{"summary",#N/A,TRUE,"E93ADJ";"detail",#N/A,TRUE,"E93ADJ"}</definedName>
    <definedName name="TurnerTEFRA" hidden="1">{"summary",#N/A,TRUE,"E93ADJ";"detail",#N/A,TRUE,"E93ADJ"}</definedName>
    <definedName name="Turnerwrn.ALL" hidden="1">{#N/A,#N/A,TRUE,"1990";#N/A,#N/A,TRUE,"1991";#N/A,#N/A,TRUE,"1992";#N/A,#N/A,TRUE,"1993"}</definedName>
    <definedName name="Turnerwrn.PRINT_ALL" hidden="1">{"summary",#N/A,TRUE,"E93ADJ";"detail",#N/A,TRUE,"E93ADJ"}</definedName>
    <definedName name="tw" hidden="1">#REF!</definedName>
    <definedName name="U" hidden="1">[9]Data!#REF!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3R100C7" hidden="1">'[22]DCS Input Data'!$G$100:$M$100</definedName>
    <definedName name="UNIFORMANCES13R101C7" hidden="1">'[22]DCS Input Data'!$G$101:$M$101</definedName>
    <definedName name="UNIFORMANCES13R102C7" hidden="1">'[22]DCS Input Data'!$G$102:$M$102</definedName>
    <definedName name="UNIFORMANCES13R103C7" hidden="1">'[22]DCS Input Data'!$G$103:$M$103</definedName>
    <definedName name="UNIFORMANCES13R104C7" hidden="1">'[22]DCS Input Data'!$G$104:$M$104</definedName>
    <definedName name="UNIFORMANCES13R105C7" hidden="1">'[22]DCS Input Data'!$G$105:$M$105</definedName>
    <definedName name="UNIFORMANCES13R106C7" hidden="1">'[22]DCS Input Data'!$G$106:$M$106</definedName>
    <definedName name="UNIFORMANCES13R107C7" hidden="1">'[22]DCS Input Data'!$G$107:$M$107</definedName>
    <definedName name="UNIFORMANCES13R108C7" hidden="1">'[22]DCS Input Data'!$G$108:$M$108</definedName>
    <definedName name="UNIFORMANCES13R109C7" hidden="1">'[22]DCS Input Data'!$G$109:$M$109</definedName>
    <definedName name="UNIFORMANCES13R10C7" hidden="1">'[22]DCS Input Data'!$G$10:$M$10</definedName>
    <definedName name="UNIFORMANCES13R110C7" hidden="1">'[22]DCS Input Data'!$G$110:$M$110</definedName>
    <definedName name="UNIFORMANCES13R111C7" hidden="1">'[22]DCS Input Data'!$G$111:$M$111</definedName>
    <definedName name="UNIFORMANCES13R112C7" hidden="1">'[22]DCS Input Data'!$G$112:$M$112</definedName>
    <definedName name="UNIFORMANCES13R113C7" hidden="1">'[22]DCS Input Data'!$G$113:$M$113</definedName>
    <definedName name="UNIFORMANCES13R114C7" hidden="1">'[22]DCS Input Data'!$G$114:$M$114</definedName>
    <definedName name="UNIFORMANCES13R115C7" hidden="1">'[22]DCS Input Data'!$G$115:$M$115</definedName>
    <definedName name="UNIFORMANCES13R116C7" hidden="1">'[22]DCS Input Data'!$G$116:$M$116</definedName>
    <definedName name="UNIFORMANCES13R117C7" hidden="1">'[22]DCS Input Data'!$G$117:$M$117</definedName>
    <definedName name="UNIFORMANCES13R118C7" hidden="1">'[22]DCS Input Data'!$G$118:$M$118</definedName>
    <definedName name="UNIFORMANCES13R119C7" hidden="1">'[22]DCS Input Data'!$G$119:$M$119</definedName>
    <definedName name="UNIFORMANCES13R11C7" hidden="1">'[22]DCS Input Data'!$G$11:$M$11</definedName>
    <definedName name="UNIFORMANCES13R120C7" hidden="1">'[22]DCS Input Data'!$G$120:$M$120</definedName>
    <definedName name="UNIFORMANCES13R121C7" hidden="1">'[22]DCS Input Data'!$G$121:$M$121</definedName>
    <definedName name="UNIFORMANCES13R122C7" hidden="1">'[22]DCS Input Data'!$G$122:$M$122</definedName>
    <definedName name="UNIFORMANCES13R123C7" hidden="1">'[22]DCS Input Data'!$G$123:$M$123</definedName>
    <definedName name="UNIFORMANCES13R124C7" hidden="1">'[22]DCS Input Data'!$G$124:$M$124</definedName>
    <definedName name="UNIFORMANCES13R125C7" hidden="1">'[22]DCS Input Data'!$G$125:$M$125</definedName>
    <definedName name="UNIFORMANCES13R126C7" hidden="1">'[22]DCS Input Data'!$G$126:$M$126</definedName>
    <definedName name="UNIFORMANCES13R127C7" hidden="1">'[22]DCS Input Data'!$G$127:$M$127</definedName>
    <definedName name="UNIFORMANCES13R128C7" hidden="1">'[22]DCS Input Data'!$G$128:$M$128</definedName>
    <definedName name="UNIFORMANCES13R129C7" hidden="1">'[22]DCS Input Data'!$G$129:$M$129</definedName>
    <definedName name="UNIFORMANCES13R12C7" hidden="1">'[22]DCS Input Data'!$G$12:$M$12</definedName>
    <definedName name="UNIFORMANCES13R130C7" hidden="1">'[22]DCS Input Data'!$G$130:$M$130</definedName>
    <definedName name="UNIFORMANCES13R132C7" hidden="1">'[22]DCS Input Data'!$G$132:$M$132</definedName>
    <definedName name="UNIFORMANCES13R133C7" hidden="1">'[22]DCS Input Data'!$G$133:$M$133</definedName>
    <definedName name="UNIFORMANCES13R134C7" hidden="1">'[22]DCS Input Data'!$G$134:$M$134</definedName>
    <definedName name="UNIFORMANCES13R135C7" hidden="1">'[22]DCS Input Data'!$G$135:$M$135</definedName>
    <definedName name="UNIFORMANCES13R136C7" hidden="1">'[22]DCS Input Data'!$G$136:$M$136</definedName>
    <definedName name="UNIFORMANCES13R137C7" hidden="1">'[22]DCS Input Data'!$G$137:$M$137</definedName>
    <definedName name="UNIFORMANCES13R138C7" hidden="1">'[22]DCS Input Data'!$G$138:$M$138</definedName>
    <definedName name="UNIFORMANCES13R139C7" hidden="1">'[22]DCS Input Data'!$G$139:$M$139</definedName>
    <definedName name="UNIFORMANCES13R13C7" hidden="1">'[22]DCS Input Data'!$G$13:$M$13</definedName>
    <definedName name="UNIFORMANCES13R140C7" hidden="1">'[22]DCS Input Data'!$G$140:$M$140</definedName>
    <definedName name="UNIFORMANCES13R141C7" hidden="1">'[22]DCS Input Data'!$G$141:$M$141</definedName>
    <definedName name="UNIFORMANCES13R142C7" hidden="1">'[22]DCS Input Data'!$G$142:$M$142</definedName>
    <definedName name="UNIFORMANCES13R143C7" hidden="1">'[22]DCS Input Data'!$G$143:$M$143</definedName>
    <definedName name="UNIFORMANCES13R144C7" hidden="1">'[22]DCS Input Data'!$G$144:$M$144</definedName>
    <definedName name="UNIFORMANCES13R145C7" hidden="1">'[22]DCS Input Data'!$G$145:$M$145</definedName>
    <definedName name="UNIFORMANCES13R146C7" hidden="1">'[22]DCS Input Data'!$G$146:$M$146</definedName>
    <definedName name="UNIFORMANCES13R147C7" hidden="1">'[22]DCS Input Data'!$G$147:$M$147</definedName>
    <definedName name="UNIFORMANCES13R148C7" hidden="1">'[22]DCS Input Data'!$G$148:$M$148</definedName>
    <definedName name="UNIFORMANCES13R14C7" hidden="1">'[22]DCS Input Data'!$G$14:$M$14</definedName>
    <definedName name="UNIFORMANCES13R15C7" hidden="1">'[22]DCS Input Data'!$G$15:$M$15</definedName>
    <definedName name="UNIFORMANCES13R16C7" hidden="1">'[22]DCS Input Data'!$G$16:$M$16</definedName>
    <definedName name="UNIFORMANCES13R17C7" hidden="1">'[22]DCS Input Data'!$G$17:$M$17</definedName>
    <definedName name="UNIFORMANCES13R18C7" hidden="1">'[22]DCS Input Data'!$G$18:$M$18</definedName>
    <definedName name="UNIFORMANCES13R19C7" hidden="1">'[22]DCS Input Data'!$G$19:$M$19</definedName>
    <definedName name="UNIFORMANCES13R20C7" hidden="1">'[22]DCS Input Data'!$G$20:$M$20</definedName>
    <definedName name="UNIFORMANCES13R21C7" hidden="1">'[22]DCS Input Data'!$G$21:$M$21</definedName>
    <definedName name="UNIFORMANCES13R22C7" hidden="1">'[22]DCS Input Data'!$G$22:$M$22</definedName>
    <definedName name="UNIFORMANCES13R23C7" hidden="1">'[22]DCS Input Data'!$G$23:$M$23</definedName>
    <definedName name="UNIFORMANCES13R24C7" hidden="1">'[22]DCS Input Data'!$G$24:$M$24</definedName>
    <definedName name="UNIFORMANCES13R25C7" hidden="1">'[22]DCS Input Data'!$G$25:$M$25</definedName>
    <definedName name="UNIFORMANCES13R26C7" hidden="1">'[22]DCS Input Data'!$G$26:$M$26</definedName>
    <definedName name="UNIFORMANCES13R27C7" hidden="1">'[22]DCS Input Data'!$G$27:$M$27</definedName>
    <definedName name="UNIFORMANCES13R28C7" hidden="1">'[22]DCS Input Data'!$G$28:$M$28</definedName>
    <definedName name="UNIFORMANCES13R29C7" hidden="1">'[22]DCS Input Data'!$G$29:$M$29</definedName>
    <definedName name="UNIFORMANCES13R30C7" hidden="1">'[22]DCS Input Data'!$G$30:$M$30</definedName>
    <definedName name="UNIFORMANCES13R31C7" hidden="1">'[22]DCS Input Data'!$G$31:$M$31</definedName>
    <definedName name="UNIFORMANCES13R32C7" hidden="1">'[22]DCS Input Data'!$G$32:$M$32</definedName>
    <definedName name="UNIFORMANCES13R33C7" hidden="1">'[22]DCS Input Data'!$G$33:$M$33</definedName>
    <definedName name="UNIFORMANCES13R34C7" hidden="1">'[22]DCS Input Data'!$G$34:$M$34</definedName>
    <definedName name="UNIFORMANCES13R35C7" hidden="1">'[22]DCS Input Data'!$G$35:$M$35</definedName>
    <definedName name="UNIFORMANCES13R36C7" hidden="1">'[22]DCS Input Data'!$G$36:$M$36</definedName>
    <definedName name="UNIFORMANCES13R37C7" hidden="1">'[22]DCS Input Data'!$G$37:$M$37</definedName>
    <definedName name="UNIFORMANCES13R38C7" hidden="1">'[22]DCS Input Data'!$G$38:$M$38</definedName>
    <definedName name="UNIFORMANCES13R39C7" hidden="1">'[22]DCS Input Data'!$G$39:$M$39</definedName>
    <definedName name="UNIFORMANCES13R40C7" hidden="1">'[22]DCS Input Data'!$G$40:$M$40</definedName>
    <definedName name="UNIFORMANCES13R41C7" hidden="1">'[22]DCS Input Data'!$G$41:$M$41</definedName>
    <definedName name="UNIFORMANCES13R42C7" hidden="1">'[22]DCS Input Data'!$G$42:$M$42</definedName>
    <definedName name="UNIFORMANCES13R43C7" hidden="1">'[22]DCS Input Data'!$G$43:$M$43</definedName>
    <definedName name="UNIFORMANCES13R45C7" hidden="1">'[22]DCS Input Data'!$G$45:$M$45</definedName>
    <definedName name="UNIFORMANCES13R46C7" hidden="1">'[22]DCS Input Data'!$G$46:$M$46</definedName>
    <definedName name="UNIFORMANCES13R47C7" hidden="1">'[22]DCS Input Data'!$G$47:$M$47</definedName>
    <definedName name="UNIFORMANCES13R48C7" hidden="1">'[22]DCS Input Data'!$G$48:$M$48</definedName>
    <definedName name="UNIFORMANCES13R49C7" hidden="1">'[22]DCS Input Data'!$G$49:$M$49</definedName>
    <definedName name="UNIFORMANCES13R4C7" hidden="1">'[22]DCS Input Data'!$G$4:$M$4</definedName>
    <definedName name="UNIFORMANCES13R50C7" hidden="1">'[22]DCS Input Data'!$G$50:$M$50</definedName>
    <definedName name="UNIFORMANCES13R51C7" hidden="1">'[22]DCS Input Data'!$G$51:$M$51</definedName>
    <definedName name="UNIFORMANCES13R52C7" hidden="1">'[22]DCS Input Data'!$G$52:$M$52</definedName>
    <definedName name="UNIFORMANCES13R53C7" hidden="1">'[22]DCS Input Data'!$G$53:$M$53</definedName>
    <definedName name="UNIFORMANCES13R54C7" hidden="1">'[22]DCS Input Data'!$G$54:$M$54</definedName>
    <definedName name="UNIFORMANCES13R55C7" hidden="1">'[22]DCS Input Data'!$G$55:$M$55</definedName>
    <definedName name="UNIFORMANCES13R56C7" hidden="1">'[22]DCS Input Data'!$G$56:$M$56</definedName>
    <definedName name="UNIFORMANCES13R57C7" hidden="1">'[22]DCS Input Data'!$G$57:$M$57</definedName>
    <definedName name="UNIFORMANCES13R58C7" hidden="1">'[22]DCS Input Data'!$G$58:$M$58</definedName>
    <definedName name="UNIFORMANCES13R59C7" hidden="1">'[22]DCS Input Data'!$G$59:$M$59</definedName>
    <definedName name="UNIFORMANCES13R5C7" hidden="1">'[22]DCS Input Data'!$G$5:$M$5</definedName>
    <definedName name="UNIFORMANCES13R60C7" hidden="1">'[22]DCS Input Data'!$G$60:$M$60</definedName>
    <definedName name="UNIFORMANCES13R61C7" hidden="1">'[22]DCS Input Data'!$G$61:$M$61</definedName>
    <definedName name="UNIFORMANCES13R62C7" hidden="1">'[22]DCS Input Data'!$G$62:$M$62</definedName>
    <definedName name="UNIFORMANCES13R63C7" hidden="1">'[22]DCS Input Data'!$G$63:$M$63</definedName>
    <definedName name="UNIFORMANCES13R64C7" hidden="1">'[22]DCS Input Data'!$G$64:$M$64</definedName>
    <definedName name="UNIFORMANCES13R65C7" hidden="1">'[22]DCS Input Data'!$G$65:$M$65</definedName>
    <definedName name="UNIFORMANCES13R66C7" hidden="1">'[22]DCS Input Data'!$G$66:$M$66</definedName>
    <definedName name="UNIFORMANCES13R67C7" hidden="1">'[22]DCS Input Data'!$G$67:$M$67</definedName>
    <definedName name="UNIFORMANCES13R68C7" hidden="1">'[22]DCS Input Data'!$G$68:$M$68</definedName>
    <definedName name="UNIFORMANCES13R69C7" hidden="1">'[22]DCS Input Data'!$G$69:$M$69</definedName>
    <definedName name="UNIFORMANCES13R6C7" hidden="1">'[22]DCS Input Data'!$G$6:$M$6</definedName>
    <definedName name="UNIFORMANCES13R70C7" hidden="1">'[22]DCS Input Data'!$G$70:$M$70</definedName>
    <definedName name="UNIFORMANCES13R71C7" hidden="1">'[22]DCS Input Data'!$G$71:$M$71</definedName>
    <definedName name="UNIFORMANCES13R72C7" hidden="1">'[22]DCS Input Data'!$G$72:$M$72</definedName>
    <definedName name="UNIFORMANCES13R73C7" hidden="1">'[22]DCS Input Data'!$G$73:$M$73</definedName>
    <definedName name="UNIFORMANCES13R74C7" hidden="1">'[22]DCS Input Data'!$G$74:$M$74</definedName>
    <definedName name="UNIFORMANCES13R75C7" hidden="1">'[22]DCS Input Data'!$G$75:$M$75</definedName>
    <definedName name="UNIFORMANCES13R76C7" hidden="1">'[22]DCS Input Data'!$G$76:$M$76</definedName>
    <definedName name="UNIFORMANCES13R77C7" hidden="1">'[22]DCS Input Data'!$G$77:$M$77</definedName>
    <definedName name="UNIFORMANCES13R78C7" hidden="1">'[22]DCS Input Data'!$G$78:$M$78</definedName>
    <definedName name="UNIFORMANCES13R79C7" hidden="1">'[22]DCS Input Data'!$G$79:$M$79</definedName>
    <definedName name="UNIFORMANCES13R7C7" hidden="1">'[22]DCS Input Data'!$G$7:$M$7</definedName>
    <definedName name="UNIFORMANCES13R80C7" hidden="1">'[22]DCS Input Data'!$G$80:$M$80</definedName>
    <definedName name="UNIFORMANCES13R81C7" hidden="1">'[22]DCS Input Data'!$G$81:$M$81</definedName>
    <definedName name="UNIFORMANCES13R82C7" hidden="1">'[22]DCS Input Data'!$G$82:$M$82</definedName>
    <definedName name="UNIFORMANCES13R83C7" hidden="1">'[22]DCS Input Data'!$G$83:$M$83</definedName>
    <definedName name="UNIFORMANCES13R84C7" hidden="1">'[22]DCS Input Data'!$G$84:$M$84</definedName>
    <definedName name="UNIFORMANCES13R85C7" hidden="1">'[22]DCS Input Data'!$G$85:$M$85</definedName>
    <definedName name="UNIFORMANCES13R86C7" hidden="1">'[22]DCS Input Data'!$G$86:$M$86</definedName>
    <definedName name="UNIFORMANCES13R87C7" hidden="1">'[22]DCS Input Data'!$G$87:$M$87</definedName>
    <definedName name="UNIFORMANCES13R88C7" hidden="1">'[22]DCS Input Data'!$G$88:$M$88</definedName>
    <definedName name="UNIFORMANCES13R89C7" hidden="1">'[22]DCS Input Data'!$G$89:$M$89</definedName>
    <definedName name="UNIFORMANCES13R8C7" hidden="1">'[22]DCS Input Data'!$G$8:$M$8</definedName>
    <definedName name="UNIFORMANCES13R91C7" hidden="1">'[22]DCS Input Data'!$G$91:$M$91</definedName>
    <definedName name="UNIFORMANCES13R92C7" hidden="1">'[22]DCS Input Data'!$G$92:$M$92</definedName>
    <definedName name="UNIFORMANCES13R93C7" hidden="1">'[22]DCS Input Data'!$G$93:$M$93</definedName>
    <definedName name="UNIFORMANCES13R94C7" hidden="1">'[22]DCS Input Data'!$G$94:$M$94</definedName>
    <definedName name="UNIFORMANCES13R95C7" hidden="1">'[22]DCS Input Data'!$G$95:$M$95</definedName>
    <definedName name="UNIFORMANCES13R98C7" hidden="1">'[22]DCS Input Data'!$G$98:$M$98</definedName>
    <definedName name="UNIFORMANCES13R99C7" hidden="1">'[22]DCS Input Data'!$G$99:$M$99</definedName>
    <definedName name="UNIFORMANCES13R9C7" hidden="1">'[22]DCS Input Data'!$G$9:$M$9</definedName>
    <definedName name="uu" hidden="1">{#N/A,#N/A,FALSE,"SCA";#N/A,#N/A,FALSE,"NCA";#N/A,#N/A,FALSE,"SAZ";#N/A,#N/A,FALSE,"CAZ";#N/A,#N/A,FALSE,"SNV";#N/A,#N/A,FALSE,"NNV";#N/A,#N/A,FALSE,"PP";#N/A,#N/A,FALSE,"SA"}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hidden="1">{#N/A,#N/A,FALSE,"SCA";#N/A,#N/A,FALSE,"NCA";#N/A,#N/A,FALSE,"SAZ";#N/A,#N/A,FALSE,"CAZ";#N/A,#N/A,FALSE,"SNV";#N/A,#N/A,FALSE,"NNV";#N/A,#N/A,FALSE,"PP";#N/A,#N/A,FALSE,"SA"}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hidden="1">{"Overall Scorecard",#N/A,FALSE,"Overall Scorecard"}</definedName>
    <definedName name="VL_HTML_Control" hidden="1">{"'Sheet1'!$A$1:$O$40"}</definedName>
    <definedName name="VL_jhlkqFL" hidden="1">{"'Sheet1'!$A$1:$O$40"}</definedName>
    <definedName name="VL_Key1" hidden="1">#REF!</definedName>
    <definedName name="VL_key2" hidden="1">#REF!</definedName>
    <definedName name="VL_Regression_Out" hidden="1">#REF!</definedName>
    <definedName name="VL_Regression_X" hidden="1">#REF!</definedName>
    <definedName name="VL_Regression_Y" hidden="1">#REF!</definedName>
    <definedName name="VL_Sort" hidden="1">#REF!</definedName>
    <definedName name="w" hidden="1">{"quarterly",#N/A,FALSE,"Income Statement";#N/A,#N/A,FALSE,"print segment";#N/A,#N/A,FALSE,"Balance Sheet";#N/A,#N/A,FALSE,"Annl Inc";#N/A,#N/A,FALSE,"Cash Flow"}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pfo" hidden="1">#REF!</definedName>
    <definedName name="wh" hidden="1">{#N/A,#N/A,FALSE,"O&amp;M by processes";#N/A,#N/A,FALSE,"Elec Act vs Bud";#N/A,#N/A,FALSE,"G&amp;A";#N/A,#N/A,FALSE,"BGS";#N/A,#N/A,FALSE,"Res Cost"}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hidden="1">{"TOT_QTR_TO_PREV",#N/A,FALSE,"Site Sum"}</definedName>
    <definedName name="what2" hidden="1">{"TOT_QTR_TO_PREV",#N/A,FALSE,"Site Sum"}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illdo" hidden="1">#REF!</definedName>
    <definedName name="WORKCAPa" hidden="1">{"WCCWCLL",#N/A,FALSE,"Sheet3";"PP",#N/A,FALSE,"Sheet3";"MAT1",#N/A,FALSE,"Sheet3";"MAT2",#N/A,FALSE,"Sheet3"}</definedName>
    <definedName name="wrn" hidden="1">{#N/A,#N/A,FALSE,"O&amp;M by processes";#N/A,#N/A,FALSE,"Elec Act vs Bud";#N/A,#N/A,FALSE,"G&amp;A";#N/A,#N/A,FALSE,"BGS";#N/A,#N/A,FALSE,"Res Cost"}</definedName>
    <definedName name="wrn.04._.PM._.Rpt._.Draft." hidden="1">{#N/A,#N/A,TRUE,"Net Income Summary";#N/A,#N/A,TRUE,"VUHI Consolidated";#N/A,#N/A,TRUE,"Margins";#N/A,#N/A,TRUE,"Margin Recon";#N/A,#N/A,TRUE,"New 04 Margin Page";#N/A,#N/A,TRUE,"Reserve Analysis";#N/A,#N/A,TRUE,"Provision Analysis";#N/A,#N/A,TRUE,"WPM";#N/A,#N/A,TRUE,"Benkert O&amp;M Recon";#N/A,#N/A,TRUE,"Christian O&amp;M Recon";#N/A,#N/A,TRUE,"Doty O&amp;M Recon";#N/A,#N/A,TRUE,"All Other O&amp;M Recon";#N/A,#N/A,TRUE,"Clearings-Revised Format";#N/A,#N/A,TRUE,"03 Benefits Recon";#N/A,#N/A,TRUE,"Labor ";#N/A,#N/A,TRUE,"Headcount";#N/A,#N/A,TRUE,"Interest Detail";#N/A,#N/A,TRUE,"Capital Recon";#N/A,#N/A,TRUE,"Corporate &amp; Other";#N/A,#N/A,TRUE,"Enterprises (2)";#N/A,#N/A,TRUE,"Enterprises Cap Ex";#N/A,#N/A,TRUE,"VVV BS";#N/A,#N/A,TRUE,"Unrecov Gas Costs";#N/A,#N/A,TRUE,"Analysts";#N/A,#N/A,TRUE,"Annual";#N/A,#N/A,TRUE,"Weather Calc.";#N/A,#N/A,TRUE,"Daily Report";#N/A,#N/A,TRUE,"Budget Billing (Karl)"}</definedName>
    <definedName name="wrn.04._.Targets." hidden="1">{#N/A,#N/A,FALSE,"04 Target Calc.";#N/A,#N/A,FALSE,"03 Projection Calc"}</definedName>
    <definedName name="wrn.722." hidden="1">{#N/A,#N/A,FALSE,"CURRENT"}</definedName>
    <definedName name="wrn.ACC._.PROV." hidden="1">{"JURIS_ACC_PROV",#N/A,FALSE,"COSTSTUDY";"OKCLS_ACC_PROV",#N/A,FALSE,"COSTSTUDY"}</definedName>
    <definedName name="wrn.AFUDC." hidden="1">{#N/A,#N/A,FALSE,"COMPAPER";#N/A,#N/A,FALSE,"AFUDC";#N/A,#N/A,FALSE,"JE"}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GT." hidden="1">{"AGT",#N/A,FALSE,"Revenue"}</definedName>
    <definedName name="wrn.ALL." hidden="1">{#N/A,#N/A,TRUE,"1990";#N/A,#N/A,TRUE,"1991";#N/A,#N/A,TRUE,"1992";#N/A,#N/A,TRUE,"1993"}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hidden="1">{"IncSt",#N/A,FALSE,"IS";"BalSht",#N/A,FALSE,"BS";"IntCash",#N/A,FALSE,"Int. Cash";"Stats",#N/A,FALSE,"Stats"}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hidden="1">{#N/A,#N/A,TRUE,"Bill Comp - 60";#N/A,#N/A,TRUE,"Bill Comp - 70";#N/A,#N/A,TRUE,"Bill Comp - 71";#N/A,#N/A,TRUE,"Bill Comp- 85"}</definedName>
    <definedName name="wrn.BOD._.QTR." hidden="1">{#N/A,#N/A,FALSE,"Cover";#N/A,#N/A,FALSE,"VECTREN IS SUMMARY";#N/A,#N/A,FALSE,"VUHI IS";#N/A,#N/A,FALSE,"VUHI IS SUMMARY";#N/A,#N/A,FALSE,"VUHI MARGIN VARIANCE";#N/A,#N/A,FALSE,"REGULATORY UPDATES";#N/A,#N/A,FALSE,"VUHI O&amp;M";#N/A,#N/A,FALSE,"VUHI OTHER MEASURES";#N/A,#N/A,FALSE,"VUHI CAPITAL";#N/A,#N/A,FALSE,"ENTERPRISES ERNGS";#N/A,#N/A,FALSE,"ENTERPRISES CAPITAL";#N/A,#N/A,FALSE,"VECTREN EPS";#N/A,#N/A,FALSE,"VECTREN CONDENSED BS";#N/A,#N/A,FALSE,"VECTREN PROJ EPS ";#N/A,#N/A,FALSE,"ANALYST PROJECTIONS";#N/A,#N/A,FALSE,"STOCK CHART";#N/A,#N/A,FALSE,"STOCK PRICE";#N/A,#N/A,FALSE,"INCENTIVE PAYOUT";#N/A,#N/A,FALSE,"VECTREN IS";#N/A,#N/A,FALSE,"VECTREN BS"}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hidden="1">{"CAP_ALLOC_SUMMARY",#N/A,FALSE,"Alloc Summary"}</definedName>
    <definedName name="wrn.ChartSet." hidden="1">{#N/A,#N/A,FALSE,"Elec Deliv";#N/A,#N/A,FALSE,"Atlantic Pie";#N/A,#N/A,FALSE,"Bay Pie";#N/A,#N/A,FALSE,"New Castle Pie";#N/A,#N/A,FALSE,"Transmission Pie"}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mparaison." hidden="1">{"page1",#N/A,FALSE,"Comparaison";"page2",#N/A,FALSE,"Comparaison";"page3",#N/A,FALSE,"Comparaison";"page4",#N/A,FALSE,"Comparaison"}</definedName>
    <definedName name="wrn.Config._.and._.Calcs." hidden="1">{#N/A,#N/A,FALSE,"Configuration";#N/A,#N/A,FALSE,"Summary of Transaction";#N/A,#N/A,FALSE,"Calculations"}</definedName>
    <definedName name="wrn.CONOCO._.FAC." hidden="1">{"CONOCO_FAC",#N/A,FALSE,"Conoco FAC"}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cwip." hidden="1">{"CWIP2",#N/A,FALSE,"CWIP";"CWIP3",#N/A,FALSE,"CWIP"}</definedName>
    <definedName name="wrn.cwipa" hidden="1">{"CWIP2",#N/A,FALSE,"CWIP";"CWIP3",#N/A,FALSE,"CWIP"}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scription_._.Assumption." hidden="1">{"Assumption-Description",#N/A,FALSE,"Assumptions"}</definedName>
    <definedName name="wrn.Detail." hidden="1">{"Print_Detail",#N/A,FALSE,"Redemption_Maturity Extract"}</definedName>
    <definedName name="wrn.DEVLP._.LABOR._.ALLOC." hidden="1">{"JURIS_LAB_ALOC_DEVLP",#N/A,FALSE,"COSTSTUDY";"OKCLS_LAB_ALOC_DEVLP",#N/A,FALSE,"COSTSTUDY"}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DMD._.ENERGY._.ALLOC._.INPUT." hidden="1">{"JURIS_DMDENRGY_AL_INPUT",#N/A,FALSE,"COSTSTUDY";"OKCLS_DMDENRGY_AL_INPUT",#N/A,FALSE,"COSTSTUDY"}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LIM_CWO." hidden="1">{"ELIM_CWO_ISV",#N/A,FALSE,"Sheet1";"ELIM_CWO_SAV",#N/A,FALSE,"Sheet1";"ELIM_CWO_BSV",#N/A,FALSE,"Sheet1";"ELIM_CWO_SFDV",#N/A,FALSE,"Sheet1"}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AC._.SUMMARY." hidden="1">{"FAC_SUMMARY",#N/A,FALSE,"Summaries"}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b._.Senior._.Staff.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or._.filling._.out._.assessments." hidden="1">{"Print Empty Template",#N/A,FALSE,"Input"}</definedName>
    <definedName name="wrn.Fuel._.Cycle." hidden="1">{#N/A,#N/A,FALSE,"AltFuel"}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go." hidden="1">{"wp_h4.2",#N/A,FALSE,"WP_H4.2";"wp_h4.3",#N/A,FALSE,"WP_H4.3"}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handout." hidden="1">{"quarterly",#N/A,FALSE,"Income Statement";#N/A,#N/A,FALSE,"print segment";#N/A,#N/A,FALSE,"Balance Sheet";#N/A,#N/A,FALSE,"Annl Inc";#N/A,#N/A,FALSE,"Cash Flow"}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hidden="1">{"JURIS_INC_TAX_CALC",#N/A,FALSE,"COSTSTUDY";"OKCLS_INC_TAX_CALC",#N/A,FALSE,"COSTSTUDY"}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Initial." hidden="1">{#N/A,"Anonymous",FALSE,"30 30k Table";#N/A,#N/A,FALSE,"30 50k Table";#N/A,#N/A,FALSE,"40 100k Table"}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InterSystem." hidden="1">{"Purchases",#N/A,TRUE,"Sheet1";"Sales",#N/A,TRUE,"Sheet1"}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._.EXPENSES." hidden="1">{"JURIS_OM_EXP",#N/A,FALSE,"COSTSTUDY";"OKCLS_OM_EXP",#N/A,FALSE,"COSTSTUDY"}</definedName>
    <definedName name="wrn.OMEXPENSE." hidden="1">{"PF",#N/A,FALSE,"Sheet4";"PG",#N/A,FALSE,"Sheet4";"PH",#N/A,FALSE,"Sheet4";"PI",#N/A,FALSE,"Sheet4";"PJ",#N/A,FALSE,"Sheet4"}</definedName>
    <definedName name="wrn.OMPA._.FAC." hidden="1">{"OMPA_FAC",#N/A,FALSE,"OMPA FAC"}</definedName>
    <definedName name="wrn.one." hidden="1">{"page1",#N/A,FALSE,"A";"page2",#N/A,FALSE,"A"}</definedName>
    <definedName name="wrn.OTHER._.DATA." hidden="1">{"OTHER_DATA",#N/A,FALSE,"Ok_Fuel&amp;Rev"}</definedName>
    <definedName name="wrn.Overall_Scorecard." hidden="1">{"Overall Scorecard",#N/A,FALSE,"Overall Scorecard"}</definedName>
    <definedName name="wrn.Percent_of_Change." hidden="1">{"% of Change=O&amp;M per Customer+Equiv Employee",#N/A,FALSE,"% Change";"% o Change=OR + Rev per Equivalent Employee",#N/A,FALSE,"% Change"}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hidden="1">{"Summary",#N/A,FALSE,"Options "}</definedName>
    <definedName name="wrn.Pivot1." hidden="1">{"Pivot1",#N/A,FALSE,"Redemption_Maturity Extract"}</definedName>
    <definedName name="wrn.Pivot2." hidden="1">{"Pivot2",#N/A,FALSE,"Redemption_Maturity Extract"}</definedName>
    <definedName name="wrn.PLANT._.IN._.SERVICE." hidden="1">{"JURIS_PLT_IN_SERV",#N/A,FALSE,"COSTSTUDY";"OKCLS_PLT_IN_SERV",#N/A,FALSE,"COSTSTUDY"}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PJOURNAL._.ENTRY." hidden="1">{"PPDEFERREDBAL",#N/A,FALSE,"PRIOR PERIOD ADJMT";#N/A,#N/A,FALSE,"PRIOR PERIOD ADJMT";"PPJOURNALENTRY",#N/A,FALSE,"PRIOR PERIOD ADJMT"}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hidden="1">{"summary",#N/A,TRUE,"E93ADJ";"detail",#N/A,TRUE,"E93ADJ"}</definedName>
    <definedName name="wrn.printall." hidden="1">{#N/A,#N/A,FALSE,"PREFDIV";#N/A,#N/A,FALSE,"STINT";#N/A,#N/A,FALSE,"LTINT";#N/A,#N/A,FALSE,"BTL";#N/A,#N/A,FALSE,"AFC";#N/A,#N/A,FALSE,"OTHNET";#N/A,#N/A,FALSE,"ATL"}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hidden="1">{"PT=O&amp;M per Cust + Equiv Employee + OR",#N/A,FALSE,"1999 Targets";"PT=Return on Net Plant &amp; Rev per Customere",#N/A,FALSE,"1999 Targets"}</definedName>
    <definedName name="wrn.Proforma." hidden="1">{#N/A,#N/A,TRUE,"SLDE";#N/A,#N/A,TRUE,"Concession Summary"}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TR._.AUDIT." hidden="1">{#N/A,#N/A,FALSE,"Cover";#N/A,#N/A,FALSE,"VECTREN IS";#N/A,#N/A,FALSE,"VUHI MARGIN VARIANCE";#N/A,#N/A,FALSE,"VUHI ELEC MARGIN VARIANCE";#N/A,#N/A,FALSE,"VECTREN EPS";#N/A,#N/A,FALSE,"ENTERPRISES ERNGS";#N/A,#N/A,FALSE,"CORP- OTHER";#N/A,#N/A,FALSE,"VECTREN PROJ EPS ";#N/A,#N/A,FALSE,"OTHER ISSUES";#N/A,#N/A,FALSE,"D&amp;T Summary"}</definedName>
    <definedName name="wrn.Quarterly._.report." hidden="1">{#N/A,#N/A,TRUE,"1 (2)";#N/A,#N/A,TRUE,"2";#N/A,#N/A,TRUE,"3"}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hidden="1">{"JURIS_RB_ADJS",#N/A,FALSE,"COSTSTUDY";"OKCLS_RB_ADJS",#N/A,FALSE,"COSTSTUDY"}</definedName>
    <definedName name="wrn.Report." hidden="1">{#N/A,#N/A,TRUE,"Summary";#N/A,#N/A,TRUE,"Ratios LDE";#N/A,#N/A,TRUE,"Ratios";#N/A,#N/A,TRUE,"Financial Statements"}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OR_MEMO." hidden="1">{#N/A,#N/A,FALSE,"RORMEMO";#N/A,#N/A,FALSE,"RORSUMMARY";#N/A,#N/A,FALSE,"RORDETAIL"}</definedName>
    <definedName name="wrn.Schedule._.2c." hidden="1">{"Schedule 2c",#N/A,FALSE,"SCHEDULE2c"}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nior._.Staff.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wrn.Settlement._.Analysis." hidden="1">{"Assumptions",#N/A,FALSE,"Assumptions";"2003 - 2007 Summary",#N/A,FALSE,"Income Statement";"Summary Deferral Forecast",#N/A,FALSE,"Deferral Forecast"}</definedName>
    <definedName name="wrn.SPA._.FAC." hidden="1">{"SPA_FAC",#N/A,FALSE,"OMPA SPA FAC"}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" hidden="1">{"OKCLS_SUMMARY",#N/A,FALSE,"INTERNAL REPORTS";"JURIS_SUMMARY",#N/A,FALSE,"INTERNAL REPORTS"}</definedName>
    <definedName name="wrn.Summary_GL." hidden="1">{#N/A,#N/A,FALSE,"GLDwnLoad"}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hidden="1">{"Support Net Plant=Net Utility Plant",#N/A,FALSE,"Net Plant"}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hidden="1">{"Support/Rev Op Inc=Total revenue + OIBT",#N/A,FALSE,"Rev-Op Inc"}</definedName>
    <definedName name="wrn.Supporting._.Calculations." hidden="1">{#N/A,#N/A,FALSE,"Work performed";#N/A,#N/A,FALSE,"Resources"}</definedName>
    <definedName name="wrn.TAB9510." hidden="1">{"VUE95",#N/A,TRUE,"D";"VUE96",#N/A,TRUE,"E";"VUE97",#N/A,TRUE,"F";"VUE98",#N/A,TRUE,"G"}</definedName>
    <definedName name="wrn.Table._.SBU._.1996_2002." hidden="1">{"SBU Numbers 1996_2002",#N/A,FALSE,"Strategic Business Lines"}</definedName>
    <definedName name="wrn.tables." hidden="1">{"print1",#N/A,FALSE,"D21CUSTS";"print2",#N/A,FALSE,"D21CUSTS";"print3",#N/A,FALSE,"D21CUSTS";"print4",#N/A,FALSE,"D21CUSTS"}</definedName>
    <definedName name="wrn.Tax._.Accrual." hidden="1">{#N/A,#N/A,TRUE,"TAXPROV";#N/A,#N/A,TRUE,"FLOWTHRU";#N/A,#N/A,TRUE,"SCHEDULE M'S";#N/A,#N/A,TRUE,"PLANT M'S";#N/A,#N/A,TRUE,"TAXJE"}</definedName>
    <definedName name="wrn.TAXES._.OTHER." hidden="1">{"JURIS_TAXES_OTHER",#N/A,FALSE,"COSTSTUDY";"OKCLS_TAXES_OTHER",#N/A,FALSE,"COSTSTUDY"}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wrn.TESTS." hidden="1">{"PAGE_1",#N/A,FALSE,"MONTH"}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ransmission." hidden="1">{"Transmission",#N/A,FALSE,"Electric O&amp;M Functionalization"}</definedName>
    <definedName name="wrn.UWMAC." hidden="1">{"UWMACISV",#N/A,FALSE,"Sheet1";"UWMACSAV",#N/A,FALSE,"Sheet1";"UWMACBSV",#N/A,FALSE,"Sheet1";"UWMACSFDV",#N/A,FALSE,"Sheet1"}</definedName>
    <definedName name="wrn.UWNJ." hidden="1">{"UWNJISV",#N/A,FALSE,"Sheet1";"UWNJSAV",#N/A,FALSE,"Sheet1";"UWNJBSV",#N/A,FALSE,"Sheet1";"UWNJSFDV",#N/A,FALSE,"Sheet1"}</definedName>
    <definedName name="wrn.UWNY." hidden="1">{"UWNYISV",#N/A,FALSE,"Sheet1";"UWNYSAV",#N/A,FALSE,"Sheet1";"UWNYBSV",#N/A,FALSE,"Sheet1";"UWNYSFDV",#N/A,FALSE,"Sheet1"}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hidden="1">{"WEATHER_CUSTOMERS",#N/A,FALSE,"Ok_Fuel&amp;Rev"}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WMECO_GL.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ORKCAP." hidden="1">{"WCCWCLL",#N/A,FALSE,"Sheet3";"PP",#N/A,FALSE,"Sheet3";"MAT1",#N/A,FALSE,"Sheet3";"MAT2",#N/A,FALSE,"Sheet3"}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1.printal." hidden="1">{#N/A,#N/A,FALSE,"PREFDIV";#N/A,#N/A,FALSE,"STINT";#N/A,#N/A,FALSE,"LTINT";#N/A,#N/A,FALSE,"BTL";#N/A,#N/A,FALSE,"AFC";#N/A,#N/A,FALSE,"OTHNET";#N/A,#N/A,FALSE,"ATL"}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ww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X" hidden="1">#REF!</definedName>
    <definedName name="xx" hidden="1">{#N/A,#N/A,TRUE,"TAXPROV";#N/A,#N/A,TRUE,"FLOWTHRU";#N/A,#N/A,TRUE,"SCHEDULE M'S";#N/A,#N/A,TRUE,"PLANT M'S";#N/A,#N/A,TRUE,"TAXJE"}</definedName>
    <definedName name="xxx" hidden="1">{#N/A,#N/A,FALSE,"GLDwnLoad"}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van" hidden="1">{"VUE95",#N/A,TRUE,"D";"VUE96",#N/A,TRUE,"E";"VUE97",#N/A,TRUE,"F";"VUE98",#N/A,TRUE,"G"}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hidden="1">#REF!</definedName>
    <definedName name="yyyyyyyy" hidden="1">{#N/A,#N/A,FALSE,"SCA";#N/A,#N/A,FALSE,"NCA";#N/A,#N/A,FALSE,"SAZ";#N/A,#N/A,FALSE,"CAZ";#N/A,#N/A,FALSE,"SNV";#N/A,#N/A,FALSE,"NNV";#N/A,#N/A,FALSE,"PP";#N/A,#N/A,FALSE,"SA"}</definedName>
    <definedName name="Z" hidden="1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3F18827_7997_11D6_8750_00508BD3B3BA_.wvu.Cols" hidden="1">#REF!,#REF!</definedName>
    <definedName name="Z_23F18827_7997_11D6_8750_00508BD3B3BA_.wvu.PrintArea" hidden="1">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dcw" hidden="1">#REF!</definedName>
    <definedName name="zj" hidden="1">#REF!</definedName>
    <definedName name="znh" hidden="1">#REF!</definedName>
    <definedName name="zozo" hidden="1">{"VUE95",#N/A,TRUE,"D";"VUE96",#N/A,TRUE,"E";"VUE97",#N/A,TRUE,"F";"VUE98",#N/A,TRUE,"G"}</definedName>
    <definedName name="zxcvb" hidden="1">#REF!</definedName>
    <definedName name="zxd" hidden="1">#REF!</definedName>
    <definedName name="ZZ_EVCOMOPTS" hidden="1">10</definedName>
    <definedName name="zzz" hidden="1">{"'Sheet1'!$A$1:$O$40"}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I68" i="1" s="1"/>
  <c r="J68" i="1" s="1"/>
  <c r="K68" i="1" s="1"/>
  <c r="L68" i="1" s="1"/>
  <c r="M68" i="1" s="1"/>
  <c r="N68" i="1" s="1"/>
  <c r="O68" i="1" s="1"/>
  <c r="H36" i="1"/>
  <c r="I36" i="1" s="1"/>
  <c r="J36" i="1" s="1"/>
  <c r="K36" i="1" s="1"/>
  <c r="L36" i="1" s="1"/>
  <c r="M36" i="1" s="1"/>
  <c r="N36" i="1" s="1"/>
  <c r="O36" i="1" s="1"/>
  <c r="B89" i="1"/>
  <c r="B57" i="1"/>
  <c r="I45" i="1"/>
  <c r="I77" i="1" s="1"/>
  <c r="I44" i="1"/>
  <c r="I76" i="1" s="1"/>
  <c r="I43" i="1"/>
  <c r="I75" i="1" s="1"/>
  <c r="I42" i="1"/>
  <c r="I74" i="1" s="1"/>
  <c r="I41" i="1"/>
  <c r="I73" i="1" s="1"/>
  <c r="I40" i="1"/>
  <c r="I72" i="1" s="1"/>
  <c r="I39" i="1"/>
  <c r="I71" i="1" s="1"/>
  <c r="I16" i="1"/>
  <c r="I15" i="1"/>
  <c r="B95" i="1"/>
  <c r="B94" i="1"/>
  <c r="B93" i="1"/>
  <c r="B92" i="1"/>
  <c r="B91" i="1"/>
  <c r="B90" i="1"/>
  <c r="B88" i="1"/>
  <c r="B87" i="1"/>
  <c r="B86" i="1"/>
  <c r="B84" i="1"/>
  <c r="F77" i="1"/>
  <c r="F76" i="1"/>
  <c r="F75" i="1"/>
  <c r="F74" i="1"/>
  <c r="F73" i="1"/>
  <c r="F72" i="1"/>
  <c r="F71" i="1"/>
  <c r="B63" i="1"/>
  <c r="B62" i="1"/>
  <c r="B61" i="1"/>
  <c r="B60" i="1"/>
  <c r="B59" i="1"/>
  <c r="B58" i="1"/>
  <c r="B56" i="1"/>
  <c r="B55" i="1"/>
  <c r="B54" i="1"/>
  <c r="B52" i="1"/>
  <c r="K45" i="1"/>
  <c r="K77" i="1" s="1"/>
  <c r="J45" i="1"/>
  <c r="J77" i="1" s="1"/>
  <c r="H45" i="1"/>
  <c r="F45" i="1"/>
  <c r="K44" i="1"/>
  <c r="K76" i="1" s="1"/>
  <c r="J44" i="1"/>
  <c r="J76" i="1" s="1"/>
  <c r="H44" i="1"/>
  <c r="H76" i="1" s="1"/>
  <c r="F44" i="1"/>
  <c r="K43" i="1"/>
  <c r="K75" i="1" s="1"/>
  <c r="J43" i="1"/>
  <c r="J75" i="1" s="1"/>
  <c r="H43" i="1"/>
  <c r="H75" i="1" s="1"/>
  <c r="F43" i="1"/>
  <c r="K42" i="1"/>
  <c r="K74" i="1" s="1"/>
  <c r="J42" i="1"/>
  <c r="J74" i="1" s="1"/>
  <c r="H42" i="1"/>
  <c r="F42" i="1"/>
  <c r="K41" i="1"/>
  <c r="K73" i="1" s="1"/>
  <c r="J41" i="1"/>
  <c r="J73" i="1" s="1"/>
  <c r="H41" i="1"/>
  <c r="F41" i="1"/>
  <c r="K40" i="1"/>
  <c r="K72" i="1" s="1"/>
  <c r="J40" i="1"/>
  <c r="J72" i="1" s="1"/>
  <c r="H40" i="1"/>
  <c r="F40" i="1"/>
  <c r="K39" i="1"/>
  <c r="K71" i="1" s="1"/>
  <c r="J39" i="1"/>
  <c r="J71" i="1" s="1"/>
  <c r="H39" i="1"/>
  <c r="F39" i="1"/>
  <c r="K16" i="1"/>
  <c r="J16" i="1"/>
  <c r="H16" i="1"/>
  <c r="K15" i="1"/>
  <c r="J15" i="1"/>
  <c r="H15" i="1"/>
  <c r="L13" i="1"/>
  <c r="F13" i="1"/>
  <c r="O13" i="1" s="1"/>
  <c r="C13" i="1"/>
  <c r="C45" i="1" s="1"/>
  <c r="C77" i="1" s="1"/>
  <c r="B13" i="1"/>
  <c r="B45" i="1" s="1"/>
  <c r="B77" i="1" s="1"/>
  <c r="L12" i="1"/>
  <c r="F12" i="1"/>
  <c r="C12" i="1"/>
  <c r="C44" i="1" s="1"/>
  <c r="C76" i="1" s="1"/>
  <c r="B12" i="1"/>
  <c r="B44" i="1" s="1"/>
  <c r="B76" i="1" s="1"/>
  <c r="L11" i="1"/>
  <c r="F11" i="1"/>
  <c r="O11" i="1" s="1"/>
  <c r="C11" i="1"/>
  <c r="C43" i="1" s="1"/>
  <c r="C75" i="1" s="1"/>
  <c r="B11" i="1"/>
  <c r="B43" i="1" s="1"/>
  <c r="B75" i="1" s="1"/>
  <c r="L10" i="1"/>
  <c r="F10" i="1"/>
  <c r="C10" i="1"/>
  <c r="C42" i="1" s="1"/>
  <c r="C74" i="1" s="1"/>
  <c r="B10" i="1"/>
  <c r="B42" i="1" s="1"/>
  <c r="B74" i="1" s="1"/>
  <c r="L9" i="1"/>
  <c r="F9" i="1"/>
  <c r="M9" i="1" s="1"/>
  <c r="C9" i="1"/>
  <c r="C41" i="1" s="1"/>
  <c r="C73" i="1" s="1"/>
  <c r="B9" i="1"/>
  <c r="B41" i="1" s="1"/>
  <c r="B73" i="1" s="1"/>
  <c r="L8" i="1"/>
  <c r="F8" i="1"/>
  <c r="M8" i="1" s="1"/>
  <c r="C8" i="1"/>
  <c r="C40" i="1" s="1"/>
  <c r="C72" i="1" s="1"/>
  <c r="B8" i="1"/>
  <c r="B40" i="1" s="1"/>
  <c r="B72" i="1" s="1"/>
  <c r="L7" i="1"/>
  <c r="F7" i="1"/>
  <c r="O7" i="1" s="1"/>
  <c r="C7" i="1"/>
  <c r="C39" i="1" s="1"/>
  <c r="C71" i="1" s="1"/>
  <c r="B7" i="1"/>
  <c r="B39" i="1" s="1"/>
  <c r="B71" i="1" s="1"/>
  <c r="E4" i="1"/>
  <c r="F4" i="1" s="1"/>
  <c r="G4" i="1" s="1"/>
  <c r="H4" i="1" s="1"/>
  <c r="L42" i="1" l="1"/>
  <c r="O8" i="1"/>
  <c r="O40" i="1"/>
  <c r="O42" i="1"/>
  <c r="L45" i="1"/>
  <c r="G45" i="1" s="1"/>
  <c r="N45" i="1" s="1"/>
  <c r="O41" i="1"/>
  <c r="L41" i="1"/>
  <c r="G41" i="1" s="1"/>
  <c r="N41" i="1" s="1"/>
  <c r="H74" i="1"/>
  <c r="M74" i="1" s="1"/>
  <c r="M40" i="1"/>
  <c r="G10" i="1"/>
  <c r="N10" i="1" s="1"/>
  <c r="L40" i="1"/>
  <c r="G40" i="1" s="1"/>
  <c r="N40" i="1" s="1"/>
  <c r="I80" i="1"/>
  <c r="I79" i="1"/>
  <c r="F48" i="1"/>
  <c r="I48" i="1"/>
  <c r="I47" i="1"/>
  <c r="F15" i="1"/>
  <c r="H48" i="1"/>
  <c r="M45" i="1"/>
  <c r="H77" i="1"/>
  <c r="L77" i="1" s="1"/>
  <c r="G77" i="1" s="1"/>
  <c r="N77" i="1" s="1"/>
  <c r="L16" i="1"/>
  <c r="F80" i="1"/>
  <c r="L15" i="1"/>
  <c r="M10" i="1"/>
  <c r="O10" i="1"/>
  <c r="O45" i="1"/>
  <c r="H72" i="1"/>
  <c r="M72" i="1" s="1"/>
  <c r="I4" i="1"/>
  <c r="J4" i="1" s="1"/>
  <c r="K4" i="1" s="1"/>
  <c r="L4" i="1" s="1"/>
  <c r="M4" i="1" s="1"/>
  <c r="N4" i="1" s="1"/>
  <c r="O4" i="1" s="1"/>
  <c r="K80" i="1"/>
  <c r="K79" i="1"/>
  <c r="O75" i="1"/>
  <c r="L75" i="1"/>
  <c r="G75" i="1" s="1"/>
  <c r="N75" i="1" s="1"/>
  <c r="M75" i="1"/>
  <c r="L76" i="1"/>
  <c r="G76" i="1" s="1"/>
  <c r="N76" i="1" s="1"/>
  <c r="O76" i="1"/>
  <c r="M76" i="1"/>
  <c r="J80" i="1"/>
  <c r="J79" i="1"/>
  <c r="M44" i="1"/>
  <c r="G7" i="1"/>
  <c r="M12" i="1"/>
  <c r="M39" i="1"/>
  <c r="G42" i="1"/>
  <c r="N42" i="1" s="1"/>
  <c r="J48" i="1"/>
  <c r="G12" i="1"/>
  <c r="N12" i="1" s="1"/>
  <c r="K48" i="1"/>
  <c r="O44" i="1"/>
  <c r="F47" i="1"/>
  <c r="L43" i="1"/>
  <c r="G43" i="1" s="1"/>
  <c r="N43" i="1" s="1"/>
  <c r="H47" i="1"/>
  <c r="M7" i="1"/>
  <c r="G9" i="1"/>
  <c r="N9" i="1" s="1"/>
  <c r="O12" i="1"/>
  <c r="O39" i="1"/>
  <c r="M43" i="1"/>
  <c r="J47" i="1"/>
  <c r="H73" i="1"/>
  <c r="L73" i="1" s="1"/>
  <c r="G73" i="1" s="1"/>
  <c r="N73" i="1" s="1"/>
  <c r="F79" i="1"/>
  <c r="M42" i="1"/>
  <c r="O9" i="1"/>
  <c r="M11" i="1"/>
  <c r="G13" i="1"/>
  <c r="N13" i="1" s="1"/>
  <c r="F16" i="1"/>
  <c r="G11" i="1"/>
  <c r="N11" i="1" s="1"/>
  <c r="K47" i="1"/>
  <c r="G8" i="1"/>
  <c r="N8" i="1" s="1"/>
  <c r="M13" i="1"/>
  <c r="M41" i="1"/>
  <c r="H71" i="1"/>
  <c r="L44" i="1"/>
  <c r="G44" i="1" s="1"/>
  <c r="N44" i="1" s="1"/>
  <c r="L39" i="1"/>
  <c r="O43" i="1"/>
  <c r="L74" i="1" l="1"/>
  <c r="G74" i="1" s="1"/>
  <c r="N74" i="1" s="1"/>
  <c r="O74" i="1"/>
  <c r="L72" i="1"/>
  <c r="G72" i="1" s="1"/>
  <c r="N72" i="1" s="1"/>
  <c r="O72" i="1"/>
  <c r="O15" i="1"/>
  <c r="M77" i="1"/>
  <c r="O77" i="1"/>
  <c r="M73" i="1"/>
  <c r="O73" i="1"/>
  <c r="L48" i="1"/>
  <c r="G39" i="1"/>
  <c r="L47" i="1"/>
  <c r="M15" i="1"/>
  <c r="M16" i="1"/>
  <c r="G16" i="1"/>
  <c r="G15" i="1"/>
  <c r="N7" i="1"/>
  <c r="O16" i="1"/>
  <c r="M47" i="1"/>
  <c r="M48" i="1"/>
  <c r="O47" i="1"/>
  <c r="O48" i="1"/>
  <c r="H80" i="1"/>
  <c r="H79" i="1"/>
  <c r="M71" i="1"/>
  <c r="L71" i="1"/>
  <c r="O71" i="1"/>
  <c r="N15" i="1" l="1"/>
  <c r="N16" i="1"/>
  <c r="O79" i="1"/>
  <c r="O80" i="1"/>
  <c r="G71" i="1"/>
  <c r="L79" i="1"/>
  <c r="L80" i="1"/>
  <c r="G48" i="1"/>
  <c r="N39" i="1"/>
  <c r="G47" i="1"/>
  <c r="M79" i="1"/>
  <c r="M80" i="1"/>
  <c r="N47" i="1" l="1"/>
  <c r="N48" i="1"/>
  <c r="G80" i="1"/>
  <c r="N71" i="1"/>
  <c r="G79" i="1"/>
  <c r="N79" i="1" l="1"/>
  <c r="N80" i="1"/>
</calcChain>
</file>

<file path=xl/sharedStrings.xml><?xml version="1.0" encoding="utf-8"?>
<sst xmlns="http://schemas.openxmlformats.org/spreadsheetml/2006/main" count="71" uniqueCount="35">
  <si>
    <t>30-DAY CONSTANT GROWTH DCF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</si>
  <si>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</si>
  <si>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</si>
  <si>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</si>
  <si>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</si>
  <si>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</si>
  <si>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</si>
  <si>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</si>
  <si>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S&amp;P Cap. IQ Earnings Growth</t>
  </si>
  <si>
    <t>Zacks Earnings Growth</t>
  </si>
  <si>
    <t>Average Growth Rate</t>
  </si>
  <si>
    <t>Low ROE</t>
  </si>
  <si>
    <t>Mean ROE</t>
  </si>
  <si>
    <t>High ROE</t>
  </si>
  <si>
    <t>n/a</t>
  </si>
  <si>
    <t>Median</t>
  </si>
  <si>
    <t>Mean</t>
  </si>
  <si>
    <t>Notes:</t>
  </si>
  <si>
    <t>[1] Source: Bloomberg Professional</t>
  </si>
  <si>
    <t>[2] Source: Bloomberg Professional, equals 30-day average as of March 31, 2025</t>
  </si>
  <si>
    <t>[3] Equals [1] / [2]</t>
  </si>
  <si>
    <t>[5] Source: Value Line</t>
  </si>
  <si>
    <t>90-DAY CONSTANT GROWTH DCF</t>
  </si>
  <si>
    <t>[2] Source: Bloomberg Professional, equals 90-day average as of March 31, 2025</t>
  </si>
  <si>
    <t>180-DAY CONSTANT GROWTH DCF</t>
  </si>
  <si>
    <t>[2] Source: Bloomberg Professional, equals 180-day average as of March 31, 2025</t>
  </si>
  <si>
    <t>[6] Source: Value Line</t>
  </si>
  <si>
    <t>Value Line Dividend Growth</t>
  </si>
  <si>
    <t>[7] Source: S&amp;P Capital IQ</t>
  </si>
  <si>
    <t>[8] Source: Zacks</t>
  </si>
  <si>
    <t>[9] Equals Average ([5], [6], [7], [8])</t>
  </si>
  <si>
    <t>[12] Equals [3] x (1 + 0.50 x Maximum ([5], [6], [7], [8]) + Maximum ([5], [6], [7], [8])</t>
  </si>
  <si>
    <t>[11] Equals [4] + [9]</t>
  </si>
  <si>
    <t>[10] Equals [3] x (1 + 0.50 x Minimum ([5], [6], [7], [8]) + Minimum ([5], [6], [7], [8])</t>
  </si>
  <si>
    <t>[4] Equals [3] x (1 + 0.50 x [9])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</si>
</sst>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[&quot;#&quot;]&quot;"/>
    <numFmt numFmtId="165" formatCode="&quot;$&quot;#,##0.00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2" fillId="0" borderId="2" xfId="0" applyFont="1" applyBorder="1"/>
    <xf numFmtId="165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1" fillId="0" borderId="2" xfId="0" applyFont="1" applyBorder="1"/>
    <xf numFmtId="10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10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ercent" xfId="1" builtinId="5"/>
    <cellStyle name="Percent 88" xfId="2" xr:uid="{C204CDC5-4722-44A5-A2F1-042B218D9C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ANNLRPTS/WY/98/G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Documents%20and%20Settings\sminer\Local%20Settings\Temporary%20Internet%20Files\OLK12\Documents%20and%20Settings\sminer\My%20Documents\GCA%2050\New%20WEEKLY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anKucan/Box%20Sync/Projects%20-%20Sussex/16.1246%20Dominion%20NC%20ROE/Rebuttal%20Testimony/Supporting%20Analyses/forward%20interpolated%20yield%20cur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Annual%20Rpts/WY/2000/G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Testimony%20Templates\Econ.%20data%20&amp;%20graphs\Testimony%20draft%20to%20be%20updated\historical.Graphs-testimony%20ready-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\Testimony%20Templates\Econ.%20data%20&amp;%20graphs\Testimony%20draft%20to%20be%20updated\historical.Graphs-testimony%20ready-revi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/2014%20Rate%20Cases/Final%20Schedules/historical.Graphs-testimony%20ready-revised%20update-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-Offices-GO/INCTAX/PROVIS/Old%20Link%20Fi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/AFUDC/AFUDC%202002/AFUDC2002%20Forecast%20All%20Cos%20Act.%20thru%20M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Ledger%20Accounting/ADI%20Vouchers/Amanda's%20ADI%20Vouchers/FY2013/January%202013/Uploaded/010-109%20MTM%20Jan-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(03600-03699)%20-%20Projects/03682%20-%20PAA-MT%20(Property%20Tax%20Appraisal)/Analysis/FERC%20Model/FERC%20Transmission%20Model%2012-31-17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vfil04\user07$\Evansville\SPCCRESULTS\TPPM\FBC3%20calcs%20060825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DukeEnergy/Shared%20Documents/100718%20-%20CONF%20-%20Duke%20KY%20ROE/Discovery/STAFF-DR-02-013%20Attachment%201.xlsx" TargetMode="External"/><Relationship Id="rId1" Type="http://schemas.openxmlformats.org/officeDocument/2006/relationships/externalLinkPath" Target="STAFF-DR-02-013%20Attachment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D/MTGAS/2014%20Case/2014%20RateDesignM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S/PGA/2002/Ma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O\Documents%20and%20Settings\jlm8149\Local%20Settings\Temporary%20Internet%20Files\OLK5C\Cost%20of%20Capital%20estimated%2012-31-04%20(1-24-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\94E3\BASERE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LATE/Testimony%20Templates/Econ.%20data%20&amp;%20graphs/Testimony%20draft%20to%20be%20updated/historical.Graphs-testimony%20ready-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. Info."/>
      <sheetName val="Gen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NDD"/>
      <sheetName val="COMBINED"/>
      <sheetName val="JAN98"/>
      <sheetName val="FEB98"/>
      <sheetName val="Nov01"/>
      <sheetName val="Jan02"/>
      <sheetName val="Dec01"/>
      <sheetName val="Feb02"/>
      <sheetName val="Mar02"/>
      <sheetName val="Apr02"/>
      <sheetName val="May02"/>
      <sheetName val="chgs"/>
      <sheetName val="June02"/>
      <sheetName val="July02"/>
      <sheetName val="August02"/>
      <sheetName val="September02"/>
      <sheetName val="October02"/>
      <sheetName val="Graphs"/>
      <sheetName val="wint graf"/>
      <sheetName val="summ graf"/>
      <sheetName val="CityGate"/>
      <sheetName val="SAD"/>
      <sheetName val="Jan00 Chart"/>
      <sheetName val="stor"/>
      <sheetName val="Storage OBA"/>
      <sheetName val="Sheet1"/>
      <sheetName val="dmdeqn"/>
      <sheetName val="wint_graf"/>
      <sheetName val="summ_graf"/>
      <sheetName val="Jan00_Chart"/>
      <sheetName val="Storage_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0.36247751322751326</v>
          </cell>
          <cell r="E4">
            <v>0.36247751322751326</v>
          </cell>
          <cell r="F4">
            <v>0.36247751322751326</v>
          </cell>
          <cell r="G4">
            <v>0.36247751322751326</v>
          </cell>
          <cell r="H4">
            <v>0.36247751322751326</v>
          </cell>
          <cell r="I4">
            <v>0.36247751322751326</v>
          </cell>
          <cell r="J4">
            <v>0.36247751322751326</v>
          </cell>
          <cell r="K4">
            <v>0.36247751322751326</v>
          </cell>
          <cell r="L4">
            <v>0.36247751322751326</v>
          </cell>
          <cell r="M4">
            <v>0.36247751322751326</v>
          </cell>
          <cell r="N4">
            <v>0.36247751322751326</v>
          </cell>
          <cell r="O4">
            <v>0.36247751322751326</v>
          </cell>
          <cell r="P4">
            <v>0.36247751322751326</v>
          </cell>
          <cell r="Q4">
            <v>0.36247751322751326</v>
          </cell>
          <cell r="R4">
            <v>0.36247751322751326</v>
          </cell>
          <cell r="S4">
            <v>0.36247751322751326</v>
          </cell>
          <cell r="T4">
            <v>0.36247751322751326</v>
          </cell>
          <cell r="U4">
            <v>0.36247751322751326</v>
          </cell>
          <cell r="V4">
            <v>0.36247751322751326</v>
          </cell>
          <cell r="W4">
            <v>0.36247751322751326</v>
          </cell>
          <cell r="X4">
            <v>0.36247751322751326</v>
          </cell>
          <cell r="Y4">
            <v>0.36247751322751326</v>
          </cell>
          <cell r="Z4">
            <v>0.36247751322751326</v>
          </cell>
          <cell r="AA4">
            <v>0.36247751322751326</v>
          </cell>
          <cell r="AB4">
            <v>0.36247751322751326</v>
          </cell>
          <cell r="AC4">
            <v>0.36247751322751326</v>
          </cell>
          <cell r="AD4">
            <v>0.36247751322751326</v>
          </cell>
          <cell r="AE4">
            <v>0.36247751322751326</v>
          </cell>
          <cell r="AF4">
            <v>0.36247751322751326</v>
          </cell>
          <cell r="AG4">
            <v>0.36247751322751326</v>
          </cell>
          <cell r="AH4">
            <v>0.36247751322751326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  <cell r="AQ4" t="e">
            <v>#REF!</v>
          </cell>
          <cell r="AR4" t="e">
            <v>#REF!</v>
          </cell>
          <cell r="AS4" t="e">
            <v>#REF!</v>
          </cell>
          <cell r="AT4" t="e">
            <v>#REF!</v>
          </cell>
          <cell r="AU4" t="e">
            <v>#REF!</v>
          </cell>
          <cell r="AV4" t="e">
            <v>#REF!</v>
          </cell>
          <cell r="AW4" t="e">
            <v>#REF!</v>
          </cell>
          <cell r="AX4" t="e">
            <v>#REF!</v>
          </cell>
          <cell r="AY4" t="e">
            <v>#REF!</v>
          </cell>
          <cell r="AZ4" t="e">
            <v>#REF!</v>
          </cell>
          <cell r="BA4" t="e">
            <v>#REF!</v>
          </cell>
          <cell r="BB4" t="e">
            <v>#REF!</v>
          </cell>
          <cell r="BC4" t="e">
            <v>#REF!</v>
          </cell>
          <cell r="BD4" t="e">
            <v>#REF!</v>
          </cell>
          <cell r="BE4" t="e">
            <v>#REF!</v>
          </cell>
          <cell r="BF4" t="e">
            <v>#REF!</v>
          </cell>
          <cell r="BG4" t="e">
            <v>#REF!</v>
          </cell>
          <cell r="BH4" t="e">
            <v>#REF!</v>
          </cell>
          <cell r="BI4" t="e">
            <v>#REF!</v>
          </cell>
          <cell r="BJ4" t="e">
            <v>#REF!</v>
          </cell>
          <cell r="BK4" t="e">
            <v>#REF!</v>
          </cell>
          <cell r="BL4" t="e">
            <v>#REF!</v>
          </cell>
          <cell r="BM4" t="e">
            <v>#REF!</v>
          </cell>
          <cell r="BN4" t="e">
            <v>#REF!</v>
          </cell>
          <cell r="BO4" t="e">
            <v>#REF!</v>
          </cell>
          <cell r="BP4" t="e">
            <v>#REF!</v>
          </cell>
          <cell r="BQ4" t="e">
            <v>#REF!</v>
          </cell>
          <cell r="BR4" t="e">
            <v>#REF!</v>
          </cell>
          <cell r="BS4" t="e">
            <v>#REF!</v>
          </cell>
          <cell r="BT4" t="e">
            <v>#REF!</v>
          </cell>
          <cell r="BU4" t="e">
            <v>#REF!</v>
          </cell>
          <cell r="BV4" t="e">
            <v>#REF!</v>
          </cell>
          <cell r="BW4" t="e">
            <v>#REF!</v>
          </cell>
          <cell r="BX4" t="e">
            <v>#REF!</v>
          </cell>
          <cell r="BY4" t="e">
            <v>#REF!</v>
          </cell>
          <cell r="BZ4" t="e">
            <v>#REF!</v>
          </cell>
          <cell r="CA4" t="e">
            <v>#REF!</v>
          </cell>
          <cell r="CB4" t="e">
            <v>#REF!</v>
          </cell>
          <cell r="CC4" t="e">
            <v>#REF!</v>
          </cell>
          <cell r="CD4" t="e">
            <v>#REF!</v>
          </cell>
          <cell r="CE4" t="e">
            <v>#REF!</v>
          </cell>
          <cell r="CF4" t="e">
            <v>#REF!</v>
          </cell>
          <cell r="CG4" t="e">
            <v>#REF!</v>
          </cell>
          <cell r="CH4" t="e">
            <v>#REF!</v>
          </cell>
          <cell r="CI4" t="e">
            <v>#REF!</v>
          </cell>
          <cell r="CJ4" t="e">
            <v>#REF!</v>
          </cell>
          <cell r="CK4" t="e">
            <v>#REF!</v>
          </cell>
          <cell r="CL4" t="e">
            <v>#REF!</v>
          </cell>
          <cell r="CM4" t="e">
            <v>#REF!</v>
          </cell>
          <cell r="CN4" t="e">
            <v>#REF!</v>
          </cell>
          <cell r="CO4" t="e">
            <v>#REF!</v>
          </cell>
          <cell r="CP4" t="e">
            <v>#REF!</v>
          </cell>
          <cell r="CQ4" t="e">
            <v>#REF!</v>
          </cell>
          <cell r="CR4" t="e">
            <v>#REF!</v>
          </cell>
          <cell r="CS4" t="e">
            <v>#REF!</v>
          </cell>
          <cell r="CT4" t="e">
            <v>#REF!</v>
          </cell>
          <cell r="CU4" t="e">
            <v>#REF!</v>
          </cell>
          <cell r="CV4" t="e">
            <v>#REF!</v>
          </cell>
          <cell r="CW4" t="e">
            <v>#REF!</v>
          </cell>
          <cell r="CX4" t="e">
            <v>#REF!</v>
          </cell>
          <cell r="CY4" t="e">
            <v>#REF!</v>
          </cell>
          <cell r="CZ4" t="e">
            <v>#REF!</v>
          </cell>
          <cell r="DA4" t="e">
            <v>#REF!</v>
          </cell>
          <cell r="DB4" t="e">
            <v>#REF!</v>
          </cell>
          <cell r="DC4" t="e">
            <v>#REF!</v>
          </cell>
          <cell r="DD4" t="e">
            <v>#REF!</v>
          </cell>
          <cell r="DE4" t="e">
            <v>#REF!</v>
          </cell>
          <cell r="DF4" t="e">
            <v>#REF!</v>
          </cell>
          <cell r="DG4" t="e">
            <v>#REF!</v>
          </cell>
          <cell r="DH4" t="e">
            <v>#REF!</v>
          </cell>
          <cell r="DI4" t="e">
            <v>#REF!</v>
          </cell>
          <cell r="DJ4" t="e">
            <v>#REF!</v>
          </cell>
          <cell r="DK4" t="e">
            <v>#REF!</v>
          </cell>
          <cell r="DL4" t="e">
            <v>#REF!</v>
          </cell>
          <cell r="DM4" t="e">
            <v>#REF!</v>
          </cell>
          <cell r="DN4" t="e">
            <v>#REF!</v>
          </cell>
          <cell r="DO4" t="e">
            <v>#REF!</v>
          </cell>
          <cell r="DP4" t="e">
            <v>#REF!</v>
          </cell>
          <cell r="DQ4" t="e">
            <v>#REF!</v>
          </cell>
          <cell r="DR4" t="e">
            <v>#REF!</v>
          </cell>
          <cell r="DS4" t="e">
            <v>#REF!</v>
          </cell>
          <cell r="DT4" t="e">
            <v>#REF!</v>
          </cell>
          <cell r="DU4" t="e">
            <v>#REF!</v>
          </cell>
          <cell r="DV4" t="e">
            <v>#REF!</v>
          </cell>
          <cell r="DW4" t="e">
            <v>#REF!</v>
          </cell>
          <cell r="DX4" t="e">
            <v>#REF!</v>
          </cell>
          <cell r="DY4" t="e">
            <v>#REF!</v>
          </cell>
          <cell r="DZ4" t="e">
            <v>#REF!</v>
          </cell>
          <cell r="EA4" t="e">
            <v>#REF!</v>
          </cell>
          <cell r="EB4" t="e">
            <v>#REF!</v>
          </cell>
          <cell r="EC4" t="e">
            <v>#REF!</v>
          </cell>
          <cell r="ED4" t="e">
            <v>#REF!</v>
          </cell>
          <cell r="EE4" t="e">
            <v>#REF!</v>
          </cell>
          <cell r="EF4" t="e">
            <v>#REF!</v>
          </cell>
          <cell r="EG4" t="e">
            <v>#REF!</v>
          </cell>
          <cell r="EH4" t="e">
            <v>#REF!</v>
          </cell>
          <cell r="EI4" t="e">
            <v>#REF!</v>
          </cell>
          <cell r="EJ4" t="e">
            <v>#REF!</v>
          </cell>
          <cell r="EK4" t="e">
            <v>#REF!</v>
          </cell>
          <cell r="EL4" t="e">
            <v>#REF!</v>
          </cell>
          <cell r="EM4" t="e">
            <v>#REF!</v>
          </cell>
          <cell r="EN4" t="e">
            <v>#REF!</v>
          </cell>
          <cell r="EO4" t="e">
            <v>#REF!</v>
          </cell>
          <cell r="EP4" t="e">
            <v>#REF!</v>
          </cell>
          <cell r="EQ4" t="e">
            <v>#REF!</v>
          </cell>
          <cell r="ER4" t="e">
            <v>#REF!</v>
          </cell>
          <cell r="ES4" t="e">
            <v>#REF!</v>
          </cell>
          <cell r="ET4" t="e">
            <v>#REF!</v>
          </cell>
          <cell r="EU4" t="e">
            <v>#REF!</v>
          </cell>
          <cell r="EV4" t="e">
            <v>#REF!</v>
          </cell>
          <cell r="EW4" t="e">
            <v>#REF!</v>
          </cell>
          <cell r="EX4" t="e">
            <v>#REF!</v>
          </cell>
          <cell r="EY4" t="e">
            <v>#REF!</v>
          </cell>
          <cell r="EZ4" t="e">
            <v>#REF!</v>
          </cell>
          <cell r="FA4" t="e">
            <v>#REF!</v>
          </cell>
          <cell r="FB4" t="e">
            <v>#REF!</v>
          </cell>
          <cell r="FC4" t="e">
            <v>#REF!</v>
          </cell>
          <cell r="FD4" t="e">
            <v>#REF!</v>
          </cell>
          <cell r="FE4" t="e">
            <v>#REF!</v>
          </cell>
          <cell r="FF4" t="e">
            <v>#REF!</v>
          </cell>
          <cell r="FG4" t="e">
            <v>#REF!</v>
          </cell>
          <cell r="FH4" t="e">
            <v>#REF!</v>
          </cell>
          <cell r="FI4" t="e">
            <v>#REF!</v>
          </cell>
          <cell r="FJ4" t="e">
            <v>#REF!</v>
          </cell>
          <cell r="FK4" t="e">
            <v>#REF!</v>
          </cell>
          <cell r="FL4" t="e">
            <v>#REF!</v>
          </cell>
          <cell r="FM4" t="e">
            <v>#REF!</v>
          </cell>
          <cell r="FN4" t="e">
            <v>#REF!</v>
          </cell>
          <cell r="FO4" t="e">
            <v>#REF!</v>
          </cell>
          <cell r="FP4" t="e">
            <v>#REF!</v>
          </cell>
          <cell r="FQ4" t="e">
            <v>#REF!</v>
          </cell>
          <cell r="FR4" t="e">
            <v>#REF!</v>
          </cell>
          <cell r="FS4" t="e">
            <v>#REF!</v>
          </cell>
          <cell r="FT4" t="e">
            <v>#REF!</v>
          </cell>
          <cell r="FU4" t="e">
            <v>#REF!</v>
          </cell>
          <cell r="FV4" t="e">
            <v>#REF!</v>
          </cell>
          <cell r="FW4" t="e">
            <v>#REF!</v>
          </cell>
          <cell r="FX4" t="e">
            <v>#REF!</v>
          </cell>
          <cell r="FY4" t="e">
            <v>#REF!</v>
          </cell>
          <cell r="FZ4" t="e">
            <v>#REF!</v>
          </cell>
          <cell r="GA4" t="e">
            <v>#REF!</v>
          </cell>
          <cell r="GB4" t="e">
            <v>#REF!</v>
          </cell>
          <cell r="GC4" t="e">
            <v>#REF!</v>
          </cell>
          <cell r="GD4" t="e">
            <v>#REF!</v>
          </cell>
          <cell r="GE4" t="e">
            <v>#REF!</v>
          </cell>
          <cell r="GF4" t="e">
            <v>#REF!</v>
          </cell>
          <cell r="GG4" t="e">
            <v>#REF!</v>
          </cell>
          <cell r="GH4" t="e">
            <v>#REF!</v>
          </cell>
          <cell r="GI4" t="e">
            <v>#REF!</v>
          </cell>
          <cell r="GJ4" t="e">
            <v>#REF!</v>
          </cell>
          <cell r="GK4" t="e">
            <v>#REF!</v>
          </cell>
          <cell r="GL4" t="e">
            <v>#REF!</v>
          </cell>
          <cell r="GM4" t="e">
            <v>#REF!</v>
          </cell>
          <cell r="GN4" t="e">
            <v>#REF!</v>
          </cell>
          <cell r="GO4" t="e">
            <v>#REF!</v>
          </cell>
          <cell r="GP4" t="e">
            <v>#REF!</v>
          </cell>
          <cell r="GQ4" t="e">
            <v>#REF!</v>
          </cell>
          <cell r="GR4" t="e">
            <v>#REF!</v>
          </cell>
          <cell r="GS4" t="e">
            <v>#REF!</v>
          </cell>
          <cell r="GT4" t="e">
            <v>#REF!</v>
          </cell>
          <cell r="GU4" t="e">
            <v>#REF!</v>
          </cell>
          <cell r="GV4" t="e">
            <v>#REF!</v>
          </cell>
          <cell r="GW4" t="e">
            <v>#REF!</v>
          </cell>
          <cell r="GX4" t="e">
            <v>#REF!</v>
          </cell>
          <cell r="GY4" t="e">
            <v>#REF!</v>
          </cell>
          <cell r="GZ4" t="e">
            <v>#REF!</v>
          </cell>
          <cell r="HA4" t="e">
            <v>#REF!</v>
          </cell>
          <cell r="HB4" t="e">
            <v>#REF!</v>
          </cell>
          <cell r="HC4" t="e">
            <v>#REF!</v>
          </cell>
          <cell r="HD4" t="e">
            <v>#REF!</v>
          </cell>
          <cell r="HE4" t="e">
            <v>#REF!</v>
          </cell>
          <cell r="HF4" t="e">
            <v>#REF!</v>
          </cell>
          <cell r="HG4" t="e">
            <v>#REF!</v>
          </cell>
          <cell r="HH4" t="e">
            <v>#REF!</v>
          </cell>
          <cell r="HI4" t="e">
            <v>#REF!</v>
          </cell>
          <cell r="HJ4" t="e">
            <v>#REF!</v>
          </cell>
          <cell r="HK4" t="e">
            <v>#REF!</v>
          </cell>
        </row>
        <row r="6"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  <cell r="Y6" t="e">
            <v>#REF!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  <cell r="AQ6" t="e">
            <v>#REF!</v>
          </cell>
          <cell r="AR6" t="e">
            <v>#REF!</v>
          </cell>
          <cell r="AS6" t="e">
            <v>#REF!</v>
          </cell>
          <cell r="AT6" t="e">
            <v>#REF!</v>
          </cell>
          <cell r="AU6" t="e">
            <v>#REF!</v>
          </cell>
          <cell r="AV6" t="e">
            <v>#REF!</v>
          </cell>
          <cell r="AW6" t="e">
            <v>#REF!</v>
          </cell>
          <cell r="AX6" t="e">
            <v>#REF!</v>
          </cell>
          <cell r="AY6" t="e">
            <v>#REF!</v>
          </cell>
          <cell r="AZ6" t="e">
            <v>#REF!</v>
          </cell>
          <cell r="BA6" t="e">
            <v>#REF!</v>
          </cell>
          <cell r="BB6" t="e">
            <v>#REF!</v>
          </cell>
          <cell r="BC6" t="e">
            <v>#REF!</v>
          </cell>
          <cell r="BD6" t="e">
            <v>#REF!</v>
          </cell>
          <cell r="BE6" t="e">
            <v>#REF!</v>
          </cell>
          <cell r="BF6" t="e">
            <v>#REF!</v>
          </cell>
          <cell r="BG6" t="e">
            <v>#REF!</v>
          </cell>
          <cell r="BH6" t="e">
            <v>#REF!</v>
          </cell>
          <cell r="BI6" t="e">
            <v>#REF!</v>
          </cell>
          <cell r="BJ6" t="e">
            <v>#REF!</v>
          </cell>
          <cell r="BK6" t="e">
            <v>#REF!</v>
          </cell>
          <cell r="BL6" t="e">
            <v>#REF!</v>
          </cell>
          <cell r="BM6" t="e">
            <v>#REF!</v>
          </cell>
          <cell r="BN6" t="e">
            <v>#REF!</v>
          </cell>
          <cell r="BO6" t="e">
            <v>#REF!</v>
          </cell>
          <cell r="BP6" t="e">
            <v>#REF!</v>
          </cell>
          <cell r="BQ6" t="e">
            <v>#REF!</v>
          </cell>
          <cell r="BR6" t="e">
            <v>#REF!</v>
          </cell>
          <cell r="BS6" t="e">
            <v>#REF!</v>
          </cell>
          <cell r="BT6" t="e">
            <v>#REF!</v>
          </cell>
          <cell r="BU6" t="e">
            <v>#REF!</v>
          </cell>
          <cell r="BV6" t="e">
            <v>#REF!</v>
          </cell>
          <cell r="BW6" t="e">
            <v>#REF!</v>
          </cell>
          <cell r="BX6" t="e">
            <v>#REF!</v>
          </cell>
          <cell r="BY6" t="e">
            <v>#REF!</v>
          </cell>
          <cell r="BZ6" t="e">
            <v>#REF!</v>
          </cell>
          <cell r="CA6" t="e">
            <v>#REF!</v>
          </cell>
          <cell r="CB6" t="e">
            <v>#REF!</v>
          </cell>
          <cell r="CC6" t="e">
            <v>#REF!</v>
          </cell>
          <cell r="CD6" t="e">
            <v>#REF!</v>
          </cell>
          <cell r="CE6" t="e">
            <v>#REF!</v>
          </cell>
          <cell r="CF6" t="e">
            <v>#REF!</v>
          </cell>
          <cell r="CG6" t="e">
            <v>#REF!</v>
          </cell>
          <cell r="CH6" t="e">
            <v>#REF!</v>
          </cell>
          <cell r="CI6" t="e">
            <v>#REF!</v>
          </cell>
          <cell r="CJ6" t="e">
            <v>#REF!</v>
          </cell>
          <cell r="CK6" t="e">
            <v>#REF!</v>
          </cell>
          <cell r="CL6" t="e">
            <v>#REF!</v>
          </cell>
          <cell r="CM6" t="e">
            <v>#REF!</v>
          </cell>
          <cell r="CN6" t="e">
            <v>#REF!</v>
          </cell>
          <cell r="CO6" t="e">
            <v>#REF!</v>
          </cell>
          <cell r="CP6" t="e">
            <v>#REF!</v>
          </cell>
          <cell r="CQ6" t="e">
            <v>#REF!</v>
          </cell>
          <cell r="CR6" t="e">
            <v>#REF!</v>
          </cell>
          <cell r="CS6" t="e">
            <v>#REF!</v>
          </cell>
          <cell r="CT6" t="e">
            <v>#REF!</v>
          </cell>
          <cell r="CU6" t="e">
            <v>#REF!</v>
          </cell>
          <cell r="CV6" t="e">
            <v>#REF!</v>
          </cell>
          <cell r="CW6" t="e">
            <v>#REF!</v>
          </cell>
          <cell r="CX6" t="e">
            <v>#REF!</v>
          </cell>
          <cell r="CY6" t="e">
            <v>#REF!</v>
          </cell>
          <cell r="CZ6" t="e">
            <v>#REF!</v>
          </cell>
          <cell r="DA6" t="e">
            <v>#REF!</v>
          </cell>
          <cell r="DB6" t="e">
            <v>#REF!</v>
          </cell>
          <cell r="DC6" t="e">
            <v>#REF!</v>
          </cell>
          <cell r="DD6" t="e">
            <v>#REF!</v>
          </cell>
          <cell r="DE6" t="e">
            <v>#REF!</v>
          </cell>
          <cell r="DF6" t="e">
            <v>#REF!</v>
          </cell>
          <cell r="DG6" t="e">
            <v>#REF!</v>
          </cell>
          <cell r="DH6" t="e">
            <v>#REF!</v>
          </cell>
          <cell r="DI6" t="e">
            <v>#REF!</v>
          </cell>
          <cell r="DJ6" t="e">
            <v>#REF!</v>
          </cell>
          <cell r="DK6" t="e">
            <v>#REF!</v>
          </cell>
          <cell r="DL6" t="e">
            <v>#REF!</v>
          </cell>
          <cell r="DM6" t="e">
            <v>#REF!</v>
          </cell>
          <cell r="DN6" t="e">
            <v>#REF!</v>
          </cell>
          <cell r="DO6" t="e">
            <v>#REF!</v>
          </cell>
          <cell r="DP6" t="e">
            <v>#REF!</v>
          </cell>
          <cell r="DQ6" t="e">
            <v>#REF!</v>
          </cell>
          <cell r="DR6" t="e">
            <v>#REF!</v>
          </cell>
          <cell r="DS6" t="e">
            <v>#REF!</v>
          </cell>
          <cell r="DT6" t="e">
            <v>#REF!</v>
          </cell>
          <cell r="DU6" t="e">
            <v>#REF!</v>
          </cell>
          <cell r="DV6" t="e">
            <v>#REF!</v>
          </cell>
          <cell r="DW6" t="e">
            <v>#REF!</v>
          </cell>
          <cell r="DX6" t="e">
            <v>#REF!</v>
          </cell>
          <cell r="DY6" t="e">
            <v>#REF!</v>
          </cell>
          <cell r="DZ6" t="e">
            <v>#REF!</v>
          </cell>
          <cell r="EA6" t="e">
            <v>#REF!</v>
          </cell>
          <cell r="EB6" t="e">
            <v>#REF!</v>
          </cell>
          <cell r="EC6" t="e">
            <v>#REF!</v>
          </cell>
          <cell r="ED6" t="e">
            <v>#REF!</v>
          </cell>
          <cell r="EE6" t="e">
            <v>#REF!</v>
          </cell>
          <cell r="EF6" t="e">
            <v>#REF!</v>
          </cell>
          <cell r="EG6" t="e">
            <v>#REF!</v>
          </cell>
          <cell r="EH6" t="e">
            <v>#REF!</v>
          </cell>
          <cell r="EI6" t="e">
            <v>#REF!</v>
          </cell>
          <cell r="EJ6" t="e">
            <v>#REF!</v>
          </cell>
          <cell r="EK6" t="e">
            <v>#REF!</v>
          </cell>
          <cell r="EL6" t="e">
            <v>#REF!</v>
          </cell>
          <cell r="EM6" t="e">
            <v>#REF!</v>
          </cell>
          <cell r="EN6" t="e">
            <v>#REF!</v>
          </cell>
          <cell r="EO6" t="e">
            <v>#REF!</v>
          </cell>
          <cell r="EP6" t="e">
            <v>#REF!</v>
          </cell>
          <cell r="EQ6" t="e">
            <v>#REF!</v>
          </cell>
          <cell r="ER6" t="e">
            <v>#REF!</v>
          </cell>
          <cell r="ES6" t="e">
            <v>#REF!</v>
          </cell>
          <cell r="ET6" t="e">
            <v>#REF!</v>
          </cell>
          <cell r="EU6" t="e">
            <v>#REF!</v>
          </cell>
          <cell r="EV6" t="e">
            <v>#REF!</v>
          </cell>
          <cell r="EW6" t="e">
            <v>#REF!</v>
          </cell>
          <cell r="EX6" t="e">
            <v>#REF!</v>
          </cell>
          <cell r="EY6" t="e">
            <v>#REF!</v>
          </cell>
          <cell r="EZ6" t="e">
            <v>#REF!</v>
          </cell>
          <cell r="FA6" t="e">
            <v>#REF!</v>
          </cell>
          <cell r="FB6" t="e">
            <v>#REF!</v>
          </cell>
          <cell r="FC6" t="e">
            <v>#REF!</v>
          </cell>
          <cell r="FD6" t="e">
            <v>#REF!</v>
          </cell>
          <cell r="FE6" t="e">
            <v>#REF!</v>
          </cell>
          <cell r="FF6" t="e">
            <v>#REF!</v>
          </cell>
          <cell r="FG6" t="e">
            <v>#REF!</v>
          </cell>
          <cell r="FH6" t="e">
            <v>#REF!</v>
          </cell>
          <cell r="FI6" t="e">
            <v>#REF!</v>
          </cell>
          <cell r="FJ6" t="e">
            <v>#REF!</v>
          </cell>
          <cell r="FK6" t="e">
            <v>#REF!</v>
          </cell>
          <cell r="FL6" t="e">
            <v>#REF!</v>
          </cell>
          <cell r="FM6" t="e">
            <v>#REF!</v>
          </cell>
          <cell r="FN6" t="e">
            <v>#REF!</v>
          </cell>
          <cell r="FO6" t="e">
            <v>#REF!</v>
          </cell>
          <cell r="FP6" t="e">
            <v>#REF!</v>
          </cell>
          <cell r="FQ6" t="e">
            <v>#REF!</v>
          </cell>
          <cell r="FR6" t="e">
            <v>#REF!</v>
          </cell>
          <cell r="FS6" t="e">
            <v>#REF!</v>
          </cell>
          <cell r="FT6" t="e">
            <v>#REF!</v>
          </cell>
          <cell r="FU6" t="e">
            <v>#REF!</v>
          </cell>
          <cell r="FV6" t="e">
            <v>#REF!</v>
          </cell>
          <cell r="FW6" t="e">
            <v>#REF!</v>
          </cell>
          <cell r="FX6" t="e">
            <v>#REF!</v>
          </cell>
          <cell r="FY6" t="e">
            <v>#REF!</v>
          </cell>
          <cell r="FZ6" t="e">
            <v>#REF!</v>
          </cell>
          <cell r="GA6" t="e">
            <v>#REF!</v>
          </cell>
          <cell r="GB6" t="e">
            <v>#REF!</v>
          </cell>
          <cell r="GC6" t="e">
            <v>#REF!</v>
          </cell>
          <cell r="GD6" t="e">
            <v>#REF!</v>
          </cell>
          <cell r="GE6" t="e">
            <v>#REF!</v>
          </cell>
          <cell r="GF6" t="e">
            <v>#REF!</v>
          </cell>
          <cell r="GG6" t="e">
            <v>#REF!</v>
          </cell>
          <cell r="GH6" t="e">
            <v>#REF!</v>
          </cell>
          <cell r="GI6" t="e">
            <v>#REF!</v>
          </cell>
          <cell r="GJ6" t="e">
            <v>#REF!</v>
          </cell>
          <cell r="GK6" t="e">
            <v>#REF!</v>
          </cell>
          <cell r="GL6" t="e">
            <v>#REF!</v>
          </cell>
          <cell r="GM6" t="e">
            <v>#REF!</v>
          </cell>
          <cell r="GN6" t="e">
            <v>#REF!</v>
          </cell>
          <cell r="GO6" t="e">
            <v>#REF!</v>
          </cell>
          <cell r="GP6" t="e">
            <v>#REF!</v>
          </cell>
          <cell r="GQ6" t="e">
            <v>#REF!</v>
          </cell>
          <cell r="GR6" t="e">
            <v>#REF!</v>
          </cell>
          <cell r="GS6" t="e">
            <v>#REF!</v>
          </cell>
          <cell r="GT6" t="e">
            <v>#REF!</v>
          </cell>
          <cell r="GU6" t="e">
            <v>#REF!</v>
          </cell>
          <cell r="GV6" t="e">
            <v>#REF!</v>
          </cell>
          <cell r="GW6" t="e">
            <v>#REF!</v>
          </cell>
          <cell r="GX6" t="e">
            <v>#REF!</v>
          </cell>
          <cell r="GY6" t="e">
            <v>#REF!</v>
          </cell>
          <cell r="GZ6" t="e">
            <v>#REF!</v>
          </cell>
          <cell r="HA6" t="e">
            <v>#REF!</v>
          </cell>
          <cell r="HB6" t="e">
            <v>#REF!</v>
          </cell>
          <cell r="HC6" t="e">
            <v>#REF!</v>
          </cell>
          <cell r="HD6" t="e">
            <v>#REF!</v>
          </cell>
          <cell r="HE6" t="e">
            <v>#REF!</v>
          </cell>
          <cell r="HF6" t="e">
            <v>#REF!</v>
          </cell>
          <cell r="HG6" t="e">
            <v>#REF!</v>
          </cell>
          <cell r="HH6" t="e">
            <v>#REF!</v>
          </cell>
          <cell r="HI6" t="e">
            <v>#REF!</v>
          </cell>
          <cell r="HJ6" t="e">
            <v>#REF!</v>
          </cell>
          <cell r="HK6" t="e">
            <v>#REF!</v>
          </cell>
        </row>
        <row r="9">
          <cell r="D9">
            <v>0.10783166285218215</v>
          </cell>
          <cell r="E9">
            <v>0.10783166285218215</v>
          </cell>
          <cell r="F9">
            <v>0.10783166285218215</v>
          </cell>
          <cell r="G9">
            <v>0.10783166285218215</v>
          </cell>
          <cell r="H9">
            <v>0.10783166285218215</v>
          </cell>
          <cell r="I9">
            <v>0.10783166285218215</v>
          </cell>
          <cell r="J9">
            <v>0.10783166285218215</v>
          </cell>
          <cell r="K9">
            <v>0.10783166285218215</v>
          </cell>
          <cell r="L9">
            <v>0.10783166285218215</v>
          </cell>
          <cell r="M9">
            <v>0.10783166285218215</v>
          </cell>
          <cell r="N9">
            <v>0.10783166285218215</v>
          </cell>
          <cell r="O9">
            <v>0.10783166285218215</v>
          </cell>
          <cell r="P9">
            <v>0.10783166285218215</v>
          </cell>
          <cell r="Q9">
            <v>0.10783166285218215</v>
          </cell>
          <cell r="R9">
            <v>0.10783166285218215</v>
          </cell>
          <cell r="S9">
            <v>0.10783166285218215</v>
          </cell>
          <cell r="T9">
            <v>0.10783166285218215</v>
          </cell>
          <cell r="U9">
            <v>0.10783166285218215</v>
          </cell>
          <cell r="V9">
            <v>0.10783166285218215</v>
          </cell>
          <cell r="W9">
            <v>0.10783166285218215</v>
          </cell>
          <cell r="X9">
            <v>0.10783166285218215</v>
          </cell>
          <cell r="Y9">
            <v>0.10783166285218215</v>
          </cell>
          <cell r="Z9">
            <v>0.10783166285218215</v>
          </cell>
          <cell r="AA9">
            <v>0.10783166285218215</v>
          </cell>
          <cell r="AB9">
            <v>0.10783166285218215</v>
          </cell>
          <cell r="AC9">
            <v>0.10783166285218215</v>
          </cell>
          <cell r="AD9">
            <v>0.10783166285218215</v>
          </cell>
          <cell r="AE9">
            <v>0.10783166285218215</v>
          </cell>
          <cell r="AF9">
            <v>0.10783166285218215</v>
          </cell>
          <cell r="AG9">
            <v>0.10783166285218215</v>
          </cell>
          <cell r="AH9">
            <v>0.10783166285218215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  <cell r="AQ9" t="e">
            <v>#REF!</v>
          </cell>
          <cell r="AR9" t="e">
            <v>#REF!</v>
          </cell>
          <cell r="AS9" t="e">
            <v>#REF!</v>
          </cell>
          <cell r="AT9" t="e">
            <v>#REF!</v>
          </cell>
          <cell r="AU9" t="e">
            <v>#REF!</v>
          </cell>
          <cell r="AV9" t="e">
            <v>#REF!</v>
          </cell>
          <cell r="AW9" t="e">
            <v>#REF!</v>
          </cell>
          <cell r="AX9" t="e">
            <v>#REF!</v>
          </cell>
          <cell r="AY9" t="e">
            <v>#REF!</v>
          </cell>
          <cell r="AZ9" t="e">
            <v>#REF!</v>
          </cell>
          <cell r="BA9" t="e">
            <v>#REF!</v>
          </cell>
          <cell r="BB9" t="e">
            <v>#REF!</v>
          </cell>
          <cell r="BC9" t="e">
            <v>#REF!</v>
          </cell>
          <cell r="BD9" t="e">
            <v>#REF!</v>
          </cell>
          <cell r="BE9" t="e">
            <v>#REF!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 t="e">
            <v>#REF!</v>
          </cell>
          <cell r="BL9" t="e">
            <v>#REF!</v>
          </cell>
          <cell r="BM9" t="e">
            <v>#REF!</v>
          </cell>
          <cell r="BN9" t="e">
            <v>#REF!</v>
          </cell>
          <cell r="BO9" t="e">
            <v>#REF!</v>
          </cell>
          <cell r="BP9" t="e">
            <v>#REF!</v>
          </cell>
          <cell r="BQ9" t="e">
            <v>#REF!</v>
          </cell>
          <cell r="BR9" t="e">
            <v>#REF!</v>
          </cell>
          <cell r="BS9" t="e">
            <v>#REF!</v>
          </cell>
          <cell r="BT9" t="e">
            <v>#REF!</v>
          </cell>
          <cell r="BU9" t="e">
            <v>#REF!</v>
          </cell>
          <cell r="BV9" t="e">
            <v>#REF!</v>
          </cell>
          <cell r="BW9" t="e">
            <v>#REF!</v>
          </cell>
          <cell r="BX9" t="e">
            <v>#REF!</v>
          </cell>
          <cell r="BY9" t="e">
            <v>#REF!</v>
          </cell>
          <cell r="BZ9" t="e">
            <v>#REF!</v>
          </cell>
          <cell r="CA9" t="e">
            <v>#REF!</v>
          </cell>
          <cell r="CB9" t="e">
            <v>#REF!</v>
          </cell>
          <cell r="CC9" t="e">
            <v>#REF!</v>
          </cell>
          <cell r="CD9" t="e">
            <v>#REF!</v>
          </cell>
          <cell r="CE9" t="e">
            <v>#REF!</v>
          </cell>
          <cell r="CF9" t="e">
            <v>#REF!</v>
          </cell>
          <cell r="CG9" t="e">
            <v>#REF!</v>
          </cell>
          <cell r="CH9" t="e">
            <v>#REF!</v>
          </cell>
          <cell r="CI9" t="e">
            <v>#REF!</v>
          </cell>
          <cell r="CJ9" t="e">
            <v>#REF!</v>
          </cell>
          <cell r="CK9" t="e">
            <v>#REF!</v>
          </cell>
          <cell r="CL9" t="e">
            <v>#REF!</v>
          </cell>
          <cell r="CM9" t="e">
            <v>#REF!</v>
          </cell>
          <cell r="CN9" t="e">
            <v>#REF!</v>
          </cell>
          <cell r="CO9" t="e">
            <v>#REF!</v>
          </cell>
          <cell r="CP9" t="e">
            <v>#REF!</v>
          </cell>
          <cell r="CQ9" t="e">
            <v>#REF!</v>
          </cell>
          <cell r="CR9" t="e">
            <v>#REF!</v>
          </cell>
          <cell r="CS9" t="e">
            <v>#REF!</v>
          </cell>
          <cell r="CT9" t="e">
            <v>#REF!</v>
          </cell>
          <cell r="CU9" t="e">
            <v>#REF!</v>
          </cell>
          <cell r="CV9" t="e">
            <v>#REF!</v>
          </cell>
          <cell r="CW9" t="e">
            <v>#REF!</v>
          </cell>
          <cell r="CX9" t="e">
            <v>#REF!</v>
          </cell>
          <cell r="CY9" t="e">
            <v>#REF!</v>
          </cell>
          <cell r="CZ9" t="e">
            <v>#REF!</v>
          </cell>
          <cell r="DA9" t="e">
            <v>#REF!</v>
          </cell>
          <cell r="DB9" t="e">
            <v>#REF!</v>
          </cell>
          <cell r="DC9" t="e">
            <v>#REF!</v>
          </cell>
          <cell r="DD9" t="e">
            <v>#REF!</v>
          </cell>
          <cell r="DE9" t="e">
            <v>#REF!</v>
          </cell>
          <cell r="DF9" t="e">
            <v>#REF!</v>
          </cell>
          <cell r="DG9" t="e">
            <v>#REF!</v>
          </cell>
          <cell r="DH9" t="e">
            <v>#REF!</v>
          </cell>
          <cell r="DI9" t="e">
            <v>#REF!</v>
          </cell>
          <cell r="DJ9" t="e">
            <v>#REF!</v>
          </cell>
          <cell r="DK9" t="e">
            <v>#REF!</v>
          </cell>
          <cell r="DL9" t="e">
            <v>#REF!</v>
          </cell>
          <cell r="DM9" t="e">
            <v>#REF!</v>
          </cell>
          <cell r="DN9" t="e">
            <v>#REF!</v>
          </cell>
          <cell r="DO9" t="e">
            <v>#REF!</v>
          </cell>
          <cell r="DP9" t="e">
            <v>#REF!</v>
          </cell>
          <cell r="DQ9" t="e">
            <v>#REF!</v>
          </cell>
          <cell r="DR9" t="e">
            <v>#REF!</v>
          </cell>
          <cell r="DS9" t="e">
            <v>#REF!</v>
          </cell>
          <cell r="DT9" t="e">
            <v>#REF!</v>
          </cell>
          <cell r="DU9" t="e">
            <v>#REF!</v>
          </cell>
          <cell r="DV9" t="e">
            <v>#REF!</v>
          </cell>
          <cell r="DW9" t="e">
            <v>#REF!</v>
          </cell>
          <cell r="DX9" t="e">
            <v>#REF!</v>
          </cell>
          <cell r="DY9" t="e">
            <v>#REF!</v>
          </cell>
          <cell r="DZ9" t="e">
            <v>#REF!</v>
          </cell>
          <cell r="EA9" t="e">
            <v>#REF!</v>
          </cell>
          <cell r="EB9" t="e">
            <v>#REF!</v>
          </cell>
          <cell r="EC9" t="e">
            <v>#REF!</v>
          </cell>
          <cell r="ED9" t="e">
            <v>#REF!</v>
          </cell>
          <cell r="EE9" t="e">
            <v>#REF!</v>
          </cell>
          <cell r="EF9" t="e">
            <v>#REF!</v>
          </cell>
          <cell r="EG9" t="e">
            <v>#REF!</v>
          </cell>
          <cell r="EH9" t="e">
            <v>#REF!</v>
          </cell>
          <cell r="EI9" t="e">
            <v>#REF!</v>
          </cell>
          <cell r="EJ9" t="e">
            <v>#REF!</v>
          </cell>
          <cell r="EK9" t="e">
            <v>#REF!</v>
          </cell>
          <cell r="EL9" t="e">
            <v>#REF!</v>
          </cell>
          <cell r="EM9" t="e">
            <v>#REF!</v>
          </cell>
          <cell r="EN9" t="e">
            <v>#REF!</v>
          </cell>
          <cell r="EO9" t="e">
            <v>#REF!</v>
          </cell>
          <cell r="EP9" t="e">
            <v>#REF!</v>
          </cell>
          <cell r="EQ9" t="e">
            <v>#REF!</v>
          </cell>
          <cell r="ER9" t="e">
            <v>#REF!</v>
          </cell>
          <cell r="ES9" t="e">
            <v>#REF!</v>
          </cell>
          <cell r="ET9" t="e">
            <v>#REF!</v>
          </cell>
          <cell r="EU9" t="e">
            <v>#REF!</v>
          </cell>
          <cell r="EV9" t="e">
            <v>#REF!</v>
          </cell>
          <cell r="EW9" t="e">
            <v>#REF!</v>
          </cell>
          <cell r="EX9" t="e">
            <v>#REF!</v>
          </cell>
          <cell r="EY9" t="e">
            <v>#REF!</v>
          </cell>
          <cell r="EZ9" t="e">
            <v>#REF!</v>
          </cell>
          <cell r="FA9" t="e">
            <v>#REF!</v>
          </cell>
          <cell r="FB9" t="e">
            <v>#REF!</v>
          </cell>
          <cell r="FC9" t="e">
            <v>#REF!</v>
          </cell>
          <cell r="FD9" t="e">
            <v>#REF!</v>
          </cell>
          <cell r="FE9" t="e">
            <v>#REF!</v>
          </cell>
          <cell r="FF9" t="e">
            <v>#REF!</v>
          </cell>
          <cell r="FG9" t="e">
            <v>#REF!</v>
          </cell>
          <cell r="FH9" t="e">
            <v>#REF!</v>
          </cell>
          <cell r="FI9" t="e">
            <v>#REF!</v>
          </cell>
          <cell r="FJ9" t="e">
            <v>#REF!</v>
          </cell>
          <cell r="FK9" t="e">
            <v>#REF!</v>
          </cell>
          <cell r="FL9" t="e">
            <v>#REF!</v>
          </cell>
          <cell r="FM9" t="e">
            <v>#REF!</v>
          </cell>
          <cell r="FN9" t="e">
            <v>#REF!</v>
          </cell>
          <cell r="FO9" t="e">
            <v>#REF!</v>
          </cell>
          <cell r="FP9" t="e">
            <v>#REF!</v>
          </cell>
          <cell r="FQ9" t="e">
            <v>#REF!</v>
          </cell>
          <cell r="FR9" t="e">
            <v>#REF!</v>
          </cell>
          <cell r="FS9" t="e">
            <v>#REF!</v>
          </cell>
          <cell r="FT9" t="e">
            <v>#REF!</v>
          </cell>
          <cell r="FU9" t="e">
            <v>#REF!</v>
          </cell>
          <cell r="FV9" t="e">
            <v>#REF!</v>
          </cell>
          <cell r="FW9" t="e">
            <v>#REF!</v>
          </cell>
          <cell r="FX9" t="e">
            <v>#REF!</v>
          </cell>
          <cell r="FY9" t="e">
            <v>#REF!</v>
          </cell>
          <cell r="FZ9" t="e">
            <v>#REF!</v>
          </cell>
          <cell r="GA9" t="e">
            <v>#REF!</v>
          </cell>
          <cell r="GB9" t="e">
            <v>#REF!</v>
          </cell>
          <cell r="GC9" t="e">
            <v>#REF!</v>
          </cell>
          <cell r="GD9" t="e">
            <v>#REF!</v>
          </cell>
          <cell r="GE9" t="e">
            <v>#REF!</v>
          </cell>
          <cell r="GF9" t="e">
            <v>#REF!</v>
          </cell>
          <cell r="GG9" t="e">
            <v>#REF!</v>
          </cell>
          <cell r="GH9" t="e">
            <v>#REF!</v>
          </cell>
          <cell r="GI9" t="e">
            <v>#REF!</v>
          </cell>
          <cell r="GJ9" t="e">
            <v>#REF!</v>
          </cell>
          <cell r="GK9" t="e">
            <v>#REF!</v>
          </cell>
          <cell r="GL9" t="e">
            <v>#REF!</v>
          </cell>
          <cell r="GM9" t="e">
            <v>#REF!</v>
          </cell>
          <cell r="GN9" t="e">
            <v>#REF!</v>
          </cell>
          <cell r="GO9" t="e">
            <v>#REF!</v>
          </cell>
          <cell r="GP9" t="e">
            <v>#REF!</v>
          </cell>
          <cell r="GQ9" t="e">
            <v>#REF!</v>
          </cell>
          <cell r="GR9" t="e">
            <v>#REF!</v>
          </cell>
          <cell r="GS9" t="e">
            <v>#REF!</v>
          </cell>
          <cell r="GT9" t="e">
            <v>#REF!</v>
          </cell>
          <cell r="GU9" t="e">
            <v>#REF!</v>
          </cell>
          <cell r="GV9" t="e">
            <v>#REF!</v>
          </cell>
          <cell r="GW9" t="e">
            <v>#REF!</v>
          </cell>
          <cell r="GX9" t="e">
            <v>#REF!</v>
          </cell>
          <cell r="GY9" t="e">
            <v>#REF!</v>
          </cell>
          <cell r="GZ9" t="e">
            <v>#REF!</v>
          </cell>
          <cell r="HA9" t="e">
            <v>#REF!</v>
          </cell>
          <cell r="HB9" t="e">
            <v>#REF!</v>
          </cell>
          <cell r="HC9" t="e">
            <v>#REF!</v>
          </cell>
          <cell r="HD9" t="e">
            <v>#REF!</v>
          </cell>
          <cell r="HE9" t="e">
            <v>#REF!</v>
          </cell>
          <cell r="HF9" t="e">
            <v>#REF!</v>
          </cell>
          <cell r="HG9" t="e">
            <v>#REF!</v>
          </cell>
          <cell r="HH9" t="e">
            <v>#REF!</v>
          </cell>
          <cell r="HI9" t="e">
            <v>#REF!</v>
          </cell>
          <cell r="HJ9" t="e">
            <v>#REF!</v>
          </cell>
          <cell r="HK9" t="e">
            <v>#REF!</v>
          </cell>
        </row>
        <row r="11">
          <cell r="D11">
            <v>1535.6979000000033</v>
          </cell>
          <cell r="E11">
            <v>1510.4778000000033</v>
          </cell>
          <cell r="F11">
            <v>1519.0705000000032</v>
          </cell>
          <cell r="G11">
            <v>1527.6632000000031</v>
          </cell>
          <cell r="H11">
            <v>1536.2559000000031</v>
          </cell>
          <cell r="I11">
            <v>1544.848600000003</v>
          </cell>
          <cell r="J11">
            <v>1553.4413000000029</v>
          </cell>
          <cell r="K11">
            <v>1562.0340000000028</v>
          </cell>
          <cell r="L11">
            <v>1570.6267000000028</v>
          </cell>
          <cell r="M11">
            <v>1579.2194000000027</v>
          </cell>
          <cell r="N11">
            <v>1587.8121000000026</v>
          </cell>
          <cell r="O11">
            <v>1596.4048000000025</v>
          </cell>
          <cell r="P11">
            <v>1604.9975000000024</v>
          </cell>
          <cell r="Q11">
            <v>1613.5902000000024</v>
          </cell>
          <cell r="R11">
            <v>1622.1829000000023</v>
          </cell>
          <cell r="S11">
            <v>1630.7756000000022</v>
          </cell>
          <cell r="T11">
            <v>1639.3683000000021</v>
          </cell>
          <cell r="U11">
            <v>1647.9610000000021</v>
          </cell>
          <cell r="V11">
            <v>1656.553700000002</v>
          </cell>
          <cell r="W11">
            <v>1665.1464000000019</v>
          </cell>
          <cell r="X11">
            <v>1673.7391000000018</v>
          </cell>
          <cell r="Y11">
            <v>1682.3318000000017</v>
          </cell>
          <cell r="Z11">
            <v>1690.9245000000017</v>
          </cell>
          <cell r="AA11">
            <v>1699.5172000000016</v>
          </cell>
          <cell r="AB11">
            <v>1708.1099000000015</v>
          </cell>
          <cell r="AC11">
            <v>1716.7026000000014</v>
          </cell>
          <cell r="AD11">
            <v>1725.2953000000014</v>
          </cell>
          <cell r="AE11">
            <v>1733.8880000000013</v>
          </cell>
          <cell r="AF11">
            <v>1742.4807000000012</v>
          </cell>
          <cell r="AG11">
            <v>804.31500000000005</v>
          </cell>
          <cell r="AH11">
            <v>804.31500000000005</v>
          </cell>
          <cell r="AI11">
            <v>858.13179493087569</v>
          </cell>
          <cell r="AJ11">
            <v>911.94858986175132</v>
          </cell>
          <cell r="AK11">
            <v>965.76538479262695</v>
          </cell>
          <cell r="AL11">
            <v>1019.5821797235026</v>
          </cell>
          <cell r="AM11">
            <v>1073.3989746543782</v>
          </cell>
          <cell r="AN11">
            <v>1127.2157695852538</v>
          </cell>
          <cell r="AO11">
            <v>1181.0325645161295</v>
          </cell>
          <cell r="AP11">
            <v>1234.8493594470051</v>
          </cell>
          <cell r="AQ11">
            <v>1288.6661543778807</v>
          </cell>
          <cell r="AR11">
            <v>1342.4829493087564</v>
          </cell>
          <cell r="AS11">
            <v>1396.299744239632</v>
          </cell>
          <cell r="AT11">
            <v>1450.1165391705076</v>
          </cell>
          <cell r="AU11">
            <v>1503.9333341013833</v>
          </cell>
          <cell r="AV11">
            <v>1557.7501290322589</v>
          </cell>
          <cell r="AW11">
            <v>1611.5669239631345</v>
          </cell>
          <cell r="AX11">
            <v>1665.3837188940101</v>
          </cell>
          <cell r="AY11">
            <v>1719.2005138248858</v>
          </cell>
          <cell r="AZ11">
            <v>1773.0173087557614</v>
          </cell>
          <cell r="BA11">
            <v>1826.834103686637</v>
          </cell>
          <cell r="BB11">
            <v>1880.6508986175127</v>
          </cell>
          <cell r="BC11">
            <v>1934.4676935483883</v>
          </cell>
          <cell r="BD11">
            <v>1988.2844884792639</v>
          </cell>
          <cell r="BE11">
            <v>2042.1012834101396</v>
          </cell>
          <cell r="BF11">
            <v>2095.9180783410152</v>
          </cell>
          <cell r="BG11">
            <v>2149.734873271891</v>
          </cell>
          <cell r="BH11">
            <v>2203.5516682027669</v>
          </cell>
          <cell r="BI11">
            <v>2257.3684631336428</v>
          </cell>
          <cell r="BJ11">
            <v>2311.1852580645186</v>
          </cell>
          <cell r="BK11">
            <v>2365.0020529953945</v>
          </cell>
          <cell r="BL11">
            <v>2418.8188479262703</v>
          </cell>
          <cell r="BM11">
            <v>2472.6356428571453</v>
          </cell>
          <cell r="BN11">
            <v>2472.6356428571453</v>
          </cell>
          <cell r="BO11">
            <v>2526.4524377880211</v>
          </cell>
          <cell r="BP11">
            <v>2580.269232718897</v>
          </cell>
          <cell r="BQ11">
            <v>2634.0860276497729</v>
          </cell>
          <cell r="BR11">
            <v>2687.9028225806487</v>
          </cell>
          <cell r="BS11">
            <v>2741.7196175115246</v>
          </cell>
          <cell r="BT11">
            <v>2795.5364124424004</v>
          </cell>
          <cell r="BU11">
            <v>2849.3532073732763</v>
          </cell>
          <cell r="BV11">
            <v>2903.1700023041521</v>
          </cell>
          <cell r="BW11">
            <v>2956.986797235028</v>
          </cell>
          <cell r="BX11">
            <v>3010.8035921659039</v>
          </cell>
          <cell r="BY11">
            <v>3064.6203870967797</v>
          </cell>
          <cell r="BZ11">
            <v>3118.4371820276556</v>
          </cell>
          <cell r="CA11">
            <v>3172.2539769585314</v>
          </cell>
          <cell r="CB11">
            <v>3226.0707718894073</v>
          </cell>
          <cell r="CC11">
            <v>3279.8875668202832</v>
          </cell>
          <cell r="CD11">
            <v>3333.704361751159</v>
          </cell>
          <cell r="CE11">
            <v>3387.5211566820349</v>
          </cell>
          <cell r="CF11">
            <v>3441.3379516129107</v>
          </cell>
          <cell r="CG11">
            <v>3495.1547465437866</v>
          </cell>
          <cell r="CH11">
            <v>3548.9715414746624</v>
          </cell>
          <cell r="CI11">
            <v>3602.7883364055383</v>
          </cell>
          <cell r="CJ11">
            <v>3656.6051313364142</v>
          </cell>
          <cell r="CK11">
            <v>3710.42192626729</v>
          </cell>
          <cell r="CL11">
            <v>3764.2387211981659</v>
          </cell>
          <cell r="CM11">
            <v>3818.0555161290417</v>
          </cell>
          <cell r="CN11">
            <v>3871.8723110599176</v>
          </cell>
          <cell r="CO11">
            <v>3925.6891059907935</v>
          </cell>
          <cell r="CP11">
            <v>3979.5059009216693</v>
          </cell>
          <cell r="CQ11">
            <v>4033.3226958525452</v>
          </cell>
          <cell r="CR11">
            <v>4087.139490783421</v>
          </cell>
          <cell r="CS11">
            <v>4140.9562857142964</v>
          </cell>
          <cell r="CT11">
            <v>4194.7730806451718</v>
          </cell>
          <cell r="CU11">
            <v>4248.5898755760472</v>
          </cell>
          <cell r="CV11">
            <v>4302.4066705069226</v>
          </cell>
          <cell r="CW11">
            <v>4356.223465437798</v>
          </cell>
          <cell r="CX11">
            <v>4410.0402603686734</v>
          </cell>
          <cell r="CY11">
            <v>4463.8570552995488</v>
          </cell>
          <cell r="CZ11">
            <v>4517.6738502304243</v>
          </cell>
          <cell r="DA11">
            <v>4571.4906451612997</v>
          </cell>
          <cell r="DB11">
            <v>4625.3074400921751</v>
          </cell>
          <cell r="DC11">
            <v>4679.1242350230505</v>
          </cell>
          <cell r="DD11">
            <v>4732.9410299539259</v>
          </cell>
          <cell r="DE11">
            <v>4786.7578248848013</v>
          </cell>
          <cell r="DF11">
            <v>4840.5746198156767</v>
          </cell>
          <cell r="DG11">
            <v>4894.3914147465521</v>
          </cell>
          <cell r="DH11">
            <v>4948.2082096774275</v>
          </cell>
          <cell r="DI11">
            <v>5002.0250046083029</v>
          </cell>
          <cell r="DJ11">
            <v>5055.8417995391783</v>
          </cell>
          <cell r="DK11">
            <v>5109.6585944700537</v>
          </cell>
          <cell r="DL11">
            <v>5163.4753894009291</v>
          </cell>
          <cell r="DM11">
            <v>5217.2921843318045</v>
          </cell>
          <cell r="DN11">
            <v>5271.1089792626799</v>
          </cell>
          <cell r="DO11">
            <v>5324.9257741935553</v>
          </cell>
          <cell r="DP11">
            <v>5378.7425691244307</v>
          </cell>
          <cell r="DQ11">
            <v>5432.5593640553061</v>
          </cell>
          <cell r="DR11">
            <v>5486.3761589861815</v>
          </cell>
          <cell r="DS11">
            <v>5540.1929539170569</v>
          </cell>
          <cell r="DT11">
            <v>5594.0097488479323</v>
          </cell>
          <cell r="DU11">
            <v>5647.8265437788077</v>
          </cell>
          <cell r="DV11">
            <v>5701.6433387096831</v>
          </cell>
          <cell r="DW11">
            <v>5755.4601336405585</v>
          </cell>
          <cell r="DX11">
            <v>5694.8982666567617</v>
          </cell>
          <cell r="DY11">
            <v>5634.3363996729649</v>
          </cell>
          <cell r="DZ11">
            <v>5573.7745326891682</v>
          </cell>
          <cell r="EA11">
            <v>5513.2126657053714</v>
          </cell>
          <cell r="EB11">
            <v>5452.6507987215746</v>
          </cell>
          <cell r="EC11">
            <v>5392.0889317377778</v>
          </cell>
          <cell r="ED11">
            <v>5331.527064753981</v>
          </cell>
          <cell r="EE11">
            <v>5270.9651977701842</v>
          </cell>
          <cell r="EF11">
            <v>5210.4033307863874</v>
          </cell>
          <cell r="EG11">
            <v>5149.8414638025906</v>
          </cell>
          <cell r="EH11">
            <v>5089.2795968187938</v>
          </cell>
          <cell r="EI11">
            <v>5028.717729834997</v>
          </cell>
          <cell r="EJ11">
            <v>4968.1558628512003</v>
          </cell>
          <cell r="EK11">
            <v>4907.5939958674035</v>
          </cell>
          <cell r="EL11">
            <v>4847.0321288836067</v>
          </cell>
          <cell r="EM11">
            <v>4786.4702618998099</v>
          </cell>
          <cell r="EN11">
            <v>4725.9083949160131</v>
          </cell>
          <cell r="EO11">
            <v>4665.3465279322163</v>
          </cell>
          <cell r="EP11">
            <v>4604.7846609484195</v>
          </cell>
          <cell r="EQ11">
            <v>4544.2227939646227</v>
          </cell>
          <cell r="ER11">
            <v>4483.6609269808259</v>
          </cell>
          <cell r="ES11">
            <v>4423.0990599970291</v>
          </cell>
          <cell r="ET11">
            <v>4362.5371930132324</v>
          </cell>
          <cell r="EU11">
            <v>4301.9753260294356</v>
          </cell>
          <cell r="EV11">
            <v>4241.4134590456388</v>
          </cell>
          <cell r="EW11">
            <v>4180.851592061842</v>
          </cell>
          <cell r="EX11">
            <v>4120.2897250780452</v>
          </cell>
          <cell r="EY11">
            <v>4059.7278580942484</v>
          </cell>
          <cell r="EZ11">
            <v>3999.1659911104516</v>
          </cell>
          <cell r="FA11">
            <v>3938.6041241266548</v>
          </cell>
          <cell r="FB11">
            <v>3878.0422571428576</v>
          </cell>
          <cell r="FC11">
            <v>3817.4803901590608</v>
          </cell>
          <cell r="FD11">
            <v>3756.918523175264</v>
          </cell>
          <cell r="FE11">
            <v>3696.3566561914672</v>
          </cell>
          <cell r="FF11">
            <v>3635.7947892076704</v>
          </cell>
          <cell r="FG11">
            <v>3575.2329222238736</v>
          </cell>
          <cell r="FH11">
            <v>3514.6710552400768</v>
          </cell>
          <cell r="FI11">
            <v>3454.10918825628</v>
          </cell>
          <cell r="FJ11">
            <v>3393.5473212724833</v>
          </cell>
          <cell r="FK11">
            <v>3332.9854542886865</v>
          </cell>
          <cell r="FL11">
            <v>3272.4235873048897</v>
          </cell>
          <cell r="FM11">
            <v>3211.8617203210929</v>
          </cell>
          <cell r="FN11">
            <v>3151.2998533372961</v>
          </cell>
          <cell r="FO11">
            <v>3090.7379863534993</v>
          </cell>
          <cell r="FP11">
            <v>3030.1761193697025</v>
          </cell>
          <cell r="FQ11">
            <v>2969.6142523859057</v>
          </cell>
          <cell r="FR11">
            <v>2909.0523854021089</v>
          </cell>
          <cell r="FS11">
            <v>2848.4905184183121</v>
          </cell>
          <cell r="FT11">
            <v>2787.9286514345154</v>
          </cell>
          <cell r="FU11">
            <v>2727.3667844507186</v>
          </cell>
          <cell r="FV11">
            <v>2666.8049174669218</v>
          </cell>
          <cell r="FW11">
            <v>2606.243050483125</v>
          </cell>
          <cell r="FX11">
            <v>2545.6811834993282</v>
          </cell>
          <cell r="FY11">
            <v>2485.1193165155314</v>
          </cell>
          <cell r="FZ11">
            <v>2424.5574495317346</v>
          </cell>
          <cell r="GA11">
            <v>2363.9955825479378</v>
          </cell>
          <cell r="GB11">
            <v>2303.433715564141</v>
          </cell>
          <cell r="GC11">
            <v>2242.8718485803442</v>
          </cell>
          <cell r="GD11">
            <v>2182.3099815965475</v>
          </cell>
          <cell r="GE11">
            <v>2121.7481146127507</v>
          </cell>
          <cell r="GF11">
            <v>4346.5111285714283</v>
          </cell>
          <cell r="GG11">
            <v>4285.9492615876316</v>
          </cell>
          <cell r="GH11">
            <v>4225.3873946038348</v>
          </cell>
          <cell r="GI11">
            <v>4164.825527620038</v>
          </cell>
          <cell r="GJ11">
            <v>4104.2636606362412</v>
          </cell>
          <cell r="GK11">
            <v>4043.7017936524444</v>
          </cell>
          <cell r="GL11">
            <v>3983.1399266686476</v>
          </cell>
          <cell r="GM11">
            <v>3922.5780596848508</v>
          </cell>
          <cell r="GN11">
            <v>3862.016192701054</v>
          </cell>
          <cell r="GO11">
            <v>3801.4543257172572</v>
          </cell>
          <cell r="GP11">
            <v>3740.8924587334604</v>
          </cell>
          <cell r="GQ11">
            <v>3680.3305917496637</v>
          </cell>
          <cell r="GR11">
            <v>3619.7687247658669</v>
          </cell>
          <cell r="GS11">
            <v>3559.2068577820701</v>
          </cell>
          <cell r="GT11">
            <v>3498.6449907982733</v>
          </cell>
          <cell r="GU11">
            <v>3438.0831238144765</v>
          </cell>
          <cell r="GV11">
            <v>3377.5212568306797</v>
          </cell>
          <cell r="GW11">
            <v>3316.9593898468829</v>
          </cell>
          <cell r="GX11">
            <v>3256.3975228630861</v>
          </cell>
          <cell r="GY11">
            <v>3195.8356558792893</v>
          </cell>
          <cell r="GZ11">
            <v>3135.2737888954925</v>
          </cell>
          <cell r="HA11">
            <v>3074.7119219116958</v>
          </cell>
          <cell r="HB11">
            <v>3014.150054927899</v>
          </cell>
          <cell r="HC11">
            <v>2953.5881879441022</v>
          </cell>
          <cell r="HD11">
            <v>2893.0263209603054</v>
          </cell>
          <cell r="HE11">
            <v>2832.4644539765086</v>
          </cell>
          <cell r="HF11">
            <v>2771.9025869927118</v>
          </cell>
          <cell r="HG11">
            <v>2711.340720008915</v>
          </cell>
          <cell r="HH11">
            <v>2650.7788530251182</v>
          </cell>
          <cell r="HI11">
            <v>2590.2169860413214</v>
          </cell>
          <cell r="HJ11">
            <v>2529.6551190575246</v>
          </cell>
          <cell r="HK11">
            <v>4814.9799999999996</v>
          </cell>
        </row>
        <row r="14"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  <cell r="AR14" t="e">
            <v>#REF!</v>
          </cell>
          <cell r="AS14" t="e">
            <v>#REF!</v>
          </cell>
          <cell r="AT14" t="e">
            <v>#REF!</v>
          </cell>
          <cell r="AU14" t="e">
            <v>#REF!</v>
          </cell>
          <cell r="AV14" t="e">
            <v>#REF!</v>
          </cell>
          <cell r="AW14" t="e">
            <v>#REF!</v>
          </cell>
          <cell r="AX14" t="e">
            <v>#REF!</v>
          </cell>
          <cell r="AY14" t="e">
            <v>#REF!</v>
          </cell>
          <cell r="AZ14" t="e">
            <v>#REF!</v>
          </cell>
          <cell r="BA14" t="e">
            <v>#REF!</v>
          </cell>
          <cell r="BB14" t="e">
            <v>#REF!</v>
          </cell>
          <cell r="BC14" t="e">
            <v>#REF!</v>
          </cell>
          <cell r="BD14" t="e">
            <v>#REF!</v>
          </cell>
          <cell r="BE14" t="e">
            <v>#REF!</v>
          </cell>
          <cell r="BF14" t="e">
            <v>#REF!</v>
          </cell>
          <cell r="BG14" t="e">
            <v>#REF!</v>
          </cell>
          <cell r="BH14" t="e">
            <v>#REF!</v>
          </cell>
          <cell r="BI14" t="e">
            <v>#REF!</v>
          </cell>
          <cell r="BJ14" t="e">
            <v>#REF!</v>
          </cell>
          <cell r="BK14" t="e">
            <v>#REF!</v>
          </cell>
          <cell r="BL14" t="e">
            <v>#REF!</v>
          </cell>
          <cell r="BM14" t="e">
            <v>#REF!</v>
          </cell>
          <cell r="BN14" t="e">
            <v>#REF!</v>
          </cell>
          <cell r="BO14" t="e">
            <v>#REF!</v>
          </cell>
          <cell r="BP14" t="e">
            <v>#REF!</v>
          </cell>
          <cell r="BQ14" t="e">
            <v>#REF!</v>
          </cell>
          <cell r="BR14" t="e">
            <v>#REF!</v>
          </cell>
          <cell r="BS14" t="e">
            <v>#REF!</v>
          </cell>
          <cell r="BT14" t="e">
            <v>#REF!</v>
          </cell>
          <cell r="BU14" t="e">
            <v>#REF!</v>
          </cell>
          <cell r="BV14" t="e">
            <v>#REF!</v>
          </cell>
          <cell r="BW14" t="e">
            <v>#REF!</v>
          </cell>
          <cell r="BX14" t="e">
            <v>#REF!</v>
          </cell>
          <cell r="BY14" t="e">
            <v>#REF!</v>
          </cell>
          <cell r="BZ14" t="e">
            <v>#REF!</v>
          </cell>
          <cell r="CA14" t="e">
            <v>#REF!</v>
          </cell>
          <cell r="CB14" t="e">
            <v>#REF!</v>
          </cell>
          <cell r="CC14" t="e">
            <v>#REF!</v>
          </cell>
          <cell r="CD14" t="e">
            <v>#REF!</v>
          </cell>
          <cell r="CE14" t="e">
            <v>#REF!</v>
          </cell>
          <cell r="CF14" t="e">
            <v>#REF!</v>
          </cell>
          <cell r="CG14" t="e">
            <v>#REF!</v>
          </cell>
          <cell r="CH14" t="e">
            <v>#REF!</v>
          </cell>
          <cell r="CI14" t="e">
            <v>#REF!</v>
          </cell>
          <cell r="CJ14" t="e">
            <v>#REF!</v>
          </cell>
          <cell r="CK14" t="e">
            <v>#REF!</v>
          </cell>
          <cell r="CL14" t="e">
            <v>#REF!</v>
          </cell>
          <cell r="CM14" t="e">
            <v>#REF!</v>
          </cell>
          <cell r="CN14" t="e">
            <v>#REF!</v>
          </cell>
          <cell r="CO14" t="e">
            <v>#REF!</v>
          </cell>
          <cell r="CP14" t="e">
            <v>#REF!</v>
          </cell>
          <cell r="CQ14" t="e">
            <v>#REF!</v>
          </cell>
          <cell r="CR14" t="e">
            <v>#REF!</v>
          </cell>
          <cell r="CS14" t="e">
            <v>#REF!</v>
          </cell>
          <cell r="CT14" t="e">
            <v>#REF!</v>
          </cell>
          <cell r="CU14" t="e">
            <v>#REF!</v>
          </cell>
          <cell r="CV14" t="e">
            <v>#REF!</v>
          </cell>
          <cell r="CW14" t="e">
            <v>#REF!</v>
          </cell>
          <cell r="CX14" t="e">
            <v>#REF!</v>
          </cell>
          <cell r="CY14" t="e">
            <v>#REF!</v>
          </cell>
          <cell r="CZ14" t="e">
            <v>#REF!</v>
          </cell>
          <cell r="DA14" t="e">
            <v>#REF!</v>
          </cell>
          <cell r="DB14" t="e">
            <v>#REF!</v>
          </cell>
          <cell r="DC14" t="e">
            <v>#REF!</v>
          </cell>
          <cell r="DD14" t="e">
            <v>#REF!</v>
          </cell>
          <cell r="DE14" t="e">
            <v>#REF!</v>
          </cell>
          <cell r="DF14" t="e">
            <v>#REF!</v>
          </cell>
          <cell r="DG14" t="e">
            <v>#REF!</v>
          </cell>
          <cell r="DH14" t="e">
            <v>#REF!</v>
          </cell>
          <cell r="DI14" t="e">
            <v>#REF!</v>
          </cell>
          <cell r="DJ14" t="e">
            <v>#REF!</v>
          </cell>
          <cell r="DK14" t="e">
            <v>#REF!</v>
          </cell>
          <cell r="DL14" t="e">
            <v>#REF!</v>
          </cell>
          <cell r="DM14" t="e">
            <v>#REF!</v>
          </cell>
          <cell r="DN14" t="e">
            <v>#REF!</v>
          </cell>
          <cell r="DO14" t="e">
            <v>#REF!</v>
          </cell>
          <cell r="DP14" t="e">
            <v>#REF!</v>
          </cell>
          <cell r="DQ14" t="e">
            <v>#REF!</v>
          </cell>
          <cell r="DR14" t="e">
            <v>#REF!</v>
          </cell>
          <cell r="DS14" t="e">
            <v>#REF!</v>
          </cell>
          <cell r="DT14" t="e">
            <v>#REF!</v>
          </cell>
          <cell r="DU14" t="e">
            <v>#REF!</v>
          </cell>
          <cell r="DV14" t="e">
            <v>#REF!</v>
          </cell>
          <cell r="DW14" t="e">
            <v>#REF!</v>
          </cell>
          <cell r="DX14" t="e">
            <v>#REF!</v>
          </cell>
          <cell r="DY14" t="e">
            <v>#REF!</v>
          </cell>
          <cell r="DZ14" t="e">
            <v>#REF!</v>
          </cell>
          <cell r="EA14" t="e">
            <v>#REF!</v>
          </cell>
          <cell r="EB14" t="e">
            <v>#REF!</v>
          </cell>
          <cell r="EC14" t="e">
            <v>#REF!</v>
          </cell>
          <cell r="ED14" t="e">
            <v>#REF!</v>
          </cell>
          <cell r="EE14" t="e">
            <v>#REF!</v>
          </cell>
          <cell r="EF14" t="e">
            <v>#REF!</v>
          </cell>
          <cell r="EG14" t="e">
            <v>#REF!</v>
          </cell>
          <cell r="EH14" t="e">
            <v>#REF!</v>
          </cell>
          <cell r="EI14" t="e">
            <v>#REF!</v>
          </cell>
          <cell r="EJ14" t="e">
            <v>#REF!</v>
          </cell>
          <cell r="EK14" t="e">
            <v>#REF!</v>
          </cell>
          <cell r="EL14" t="e">
            <v>#REF!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 t="e">
            <v>#REF!</v>
          </cell>
          <cell r="EX14" t="e">
            <v>#REF!</v>
          </cell>
          <cell r="EY14" t="e">
            <v>#REF!</v>
          </cell>
          <cell r="EZ14" t="e">
            <v>#REF!</v>
          </cell>
          <cell r="FA14" t="e">
            <v>#REF!</v>
          </cell>
          <cell r="FB14" t="e">
            <v>#REF!</v>
          </cell>
          <cell r="FC14" t="e">
            <v>#REF!</v>
          </cell>
          <cell r="FD14" t="e">
            <v>#REF!</v>
          </cell>
          <cell r="FE14" t="e">
            <v>#REF!</v>
          </cell>
          <cell r="FF14" t="e">
            <v>#REF!</v>
          </cell>
          <cell r="FG14" t="e">
            <v>#REF!</v>
          </cell>
          <cell r="FH14" t="e">
            <v>#REF!</v>
          </cell>
          <cell r="FI14" t="e">
            <v>#REF!</v>
          </cell>
          <cell r="FJ14" t="e">
            <v>#REF!</v>
          </cell>
          <cell r="FK14" t="e">
            <v>#REF!</v>
          </cell>
          <cell r="FL14" t="e">
            <v>#REF!</v>
          </cell>
          <cell r="FM14" t="e">
            <v>#REF!</v>
          </cell>
          <cell r="FN14" t="e">
            <v>#REF!</v>
          </cell>
          <cell r="FO14" t="e">
            <v>#REF!</v>
          </cell>
          <cell r="FP14" t="e">
            <v>#REF!</v>
          </cell>
          <cell r="FQ14" t="e">
            <v>#REF!</v>
          </cell>
          <cell r="FR14" t="e">
            <v>#REF!</v>
          </cell>
          <cell r="FS14" t="e">
            <v>#REF!</v>
          </cell>
          <cell r="FT14" t="e">
            <v>#REF!</v>
          </cell>
          <cell r="FU14" t="e">
            <v>#REF!</v>
          </cell>
          <cell r="FV14" t="e">
            <v>#REF!</v>
          </cell>
          <cell r="FW14" t="e">
            <v>#REF!</v>
          </cell>
          <cell r="FX14" t="e">
            <v>#REF!</v>
          </cell>
          <cell r="FY14" t="e">
            <v>#REF!</v>
          </cell>
          <cell r="FZ14" t="e">
            <v>#REF!</v>
          </cell>
          <cell r="GA14" t="e">
            <v>#REF!</v>
          </cell>
          <cell r="GB14" t="e">
            <v>#REF!</v>
          </cell>
          <cell r="GC14" t="e">
            <v>#REF!</v>
          </cell>
          <cell r="GD14" t="e">
            <v>#REF!</v>
          </cell>
          <cell r="GE14" t="e">
            <v>#REF!</v>
          </cell>
          <cell r="GF14" t="e">
            <v>#REF!</v>
          </cell>
          <cell r="GG14" t="e">
            <v>#REF!</v>
          </cell>
          <cell r="GH14" t="e">
            <v>#REF!</v>
          </cell>
          <cell r="GI14" t="e">
            <v>#REF!</v>
          </cell>
          <cell r="GJ14" t="e">
            <v>#REF!</v>
          </cell>
          <cell r="GK14" t="e">
            <v>#REF!</v>
          </cell>
          <cell r="GL14" t="e">
            <v>#REF!</v>
          </cell>
          <cell r="GM14" t="e">
            <v>#REF!</v>
          </cell>
          <cell r="GN14" t="e">
            <v>#REF!</v>
          </cell>
          <cell r="GO14" t="e">
            <v>#REF!</v>
          </cell>
          <cell r="GP14" t="e">
            <v>#REF!</v>
          </cell>
          <cell r="GQ14" t="e">
            <v>#REF!</v>
          </cell>
          <cell r="GR14" t="e">
            <v>#REF!</v>
          </cell>
          <cell r="GS14" t="e">
            <v>#REF!</v>
          </cell>
          <cell r="GT14" t="e">
            <v>#REF!</v>
          </cell>
          <cell r="GU14" t="e">
            <v>#REF!</v>
          </cell>
          <cell r="GV14" t="e">
            <v>#REF!</v>
          </cell>
          <cell r="GW14" t="e">
            <v>#REF!</v>
          </cell>
          <cell r="GX14" t="e">
            <v>#REF!</v>
          </cell>
          <cell r="GY14" t="e">
            <v>#REF!</v>
          </cell>
          <cell r="GZ14" t="e">
            <v>#REF!</v>
          </cell>
          <cell r="HA14" t="e">
            <v>#REF!</v>
          </cell>
          <cell r="HB14" t="e">
            <v>#REF!</v>
          </cell>
          <cell r="HC14" t="e">
            <v>#REF!</v>
          </cell>
          <cell r="HD14" t="e">
            <v>#REF!</v>
          </cell>
          <cell r="HE14" t="e">
            <v>#REF!</v>
          </cell>
          <cell r="HF14" t="e">
            <v>#REF!</v>
          </cell>
          <cell r="HG14" t="e">
            <v>#REF!</v>
          </cell>
          <cell r="HH14" t="e">
            <v>#REF!</v>
          </cell>
          <cell r="HI14" t="e">
            <v>#REF!</v>
          </cell>
          <cell r="HJ14" t="e">
            <v>#REF!</v>
          </cell>
          <cell r="HK14" t="e">
            <v>#REF!</v>
          </cell>
        </row>
        <row r="16"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  <cell r="AR16" t="e">
            <v>#REF!</v>
          </cell>
          <cell r="AS16" t="e">
            <v>#REF!</v>
          </cell>
          <cell r="AT16" t="e">
            <v>#REF!</v>
          </cell>
          <cell r="AU16" t="e">
            <v>#REF!</v>
          </cell>
          <cell r="AV16" t="e">
            <v>#REF!</v>
          </cell>
          <cell r="AW16" t="e">
            <v>#REF!</v>
          </cell>
          <cell r="AX16" t="e">
            <v>#REF!</v>
          </cell>
          <cell r="AY16" t="e">
            <v>#REF!</v>
          </cell>
          <cell r="AZ16" t="e">
            <v>#REF!</v>
          </cell>
          <cell r="BA16" t="e">
            <v>#REF!</v>
          </cell>
          <cell r="BB16" t="e">
            <v>#REF!</v>
          </cell>
          <cell r="BC16" t="e">
            <v>#REF!</v>
          </cell>
          <cell r="BD16" t="e">
            <v>#REF!</v>
          </cell>
          <cell r="BE16" t="e">
            <v>#REF!</v>
          </cell>
          <cell r="BF16" t="e">
            <v>#REF!</v>
          </cell>
          <cell r="BG16" t="e">
            <v>#REF!</v>
          </cell>
          <cell r="BH16" t="e">
            <v>#REF!</v>
          </cell>
          <cell r="BI16" t="e">
            <v>#REF!</v>
          </cell>
          <cell r="BJ16" t="e">
            <v>#REF!</v>
          </cell>
          <cell r="BK16" t="e">
            <v>#REF!</v>
          </cell>
          <cell r="BL16" t="e">
            <v>#REF!</v>
          </cell>
          <cell r="BM16" t="e">
            <v>#REF!</v>
          </cell>
          <cell r="BN16" t="e">
            <v>#REF!</v>
          </cell>
          <cell r="BO16" t="e">
            <v>#REF!</v>
          </cell>
          <cell r="BP16" t="e">
            <v>#REF!</v>
          </cell>
          <cell r="BQ16" t="e">
            <v>#REF!</v>
          </cell>
          <cell r="BR16" t="e">
            <v>#REF!</v>
          </cell>
          <cell r="BS16" t="e">
            <v>#REF!</v>
          </cell>
          <cell r="BT16" t="e">
            <v>#REF!</v>
          </cell>
          <cell r="BU16" t="e">
            <v>#REF!</v>
          </cell>
          <cell r="BV16" t="e">
            <v>#REF!</v>
          </cell>
          <cell r="BW16" t="e">
            <v>#REF!</v>
          </cell>
          <cell r="BX16" t="e">
            <v>#REF!</v>
          </cell>
          <cell r="BY16" t="e">
            <v>#REF!</v>
          </cell>
          <cell r="BZ16" t="e">
            <v>#REF!</v>
          </cell>
          <cell r="CA16" t="e">
            <v>#REF!</v>
          </cell>
          <cell r="CB16" t="e">
            <v>#REF!</v>
          </cell>
          <cell r="CC16" t="e">
            <v>#REF!</v>
          </cell>
          <cell r="CD16" t="e">
            <v>#REF!</v>
          </cell>
          <cell r="CE16" t="e">
            <v>#REF!</v>
          </cell>
          <cell r="CF16" t="e">
            <v>#REF!</v>
          </cell>
          <cell r="CG16" t="e">
            <v>#REF!</v>
          </cell>
          <cell r="CH16" t="e">
            <v>#REF!</v>
          </cell>
          <cell r="CI16" t="e">
            <v>#REF!</v>
          </cell>
          <cell r="CJ16" t="e">
            <v>#REF!</v>
          </cell>
          <cell r="CK16" t="e">
            <v>#REF!</v>
          </cell>
          <cell r="CL16" t="e">
            <v>#REF!</v>
          </cell>
          <cell r="CM16" t="e">
            <v>#REF!</v>
          </cell>
          <cell r="CN16" t="e">
            <v>#REF!</v>
          </cell>
          <cell r="CO16" t="e">
            <v>#REF!</v>
          </cell>
          <cell r="CP16" t="e">
            <v>#REF!</v>
          </cell>
          <cell r="CQ16" t="e">
            <v>#REF!</v>
          </cell>
          <cell r="CR16" t="e">
            <v>#REF!</v>
          </cell>
          <cell r="CS16" t="e">
            <v>#REF!</v>
          </cell>
          <cell r="CT16" t="e">
            <v>#REF!</v>
          </cell>
          <cell r="CU16" t="e">
            <v>#REF!</v>
          </cell>
          <cell r="CV16" t="e">
            <v>#REF!</v>
          </cell>
          <cell r="CW16" t="e">
            <v>#REF!</v>
          </cell>
          <cell r="CX16" t="e">
            <v>#REF!</v>
          </cell>
          <cell r="CY16" t="e">
            <v>#REF!</v>
          </cell>
          <cell r="CZ16" t="e">
            <v>#REF!</v>
          </cell>
          <cell r="DA16" t="e">
            <v>#REF!</v>
          </cell>
          <cell r="DB16" t="e">
            <v>#REF!</v>
          </cell>
          <cell r="DC16" t="e">
            <v>#REF!</v>
          </cell>
          <cell r="DD16" t="e">
            <v>#REF!</v>
          </cell>
          <cell r="DE16" t="e">
            <v>#REF!</v>
          </cell>
          <cell r="DF16" t="e">
            <v>#REF!</v>
          </cell>
          <cell r="DG16" t="e">
            <v>#REF!</v>
          </cell>
          <cell r="DH16" t="e">
            <v>#REF!</v>
          </cell>
          <cell r="DI16" t="e">
            <v>#REF!</v>
          </cell>
          <cell r="DJ16" t="e">
            <v>#REF!</v>
          </cell>
          <cell r="DK16" t="e">
            <v>#REF!</v>
          </cell>
          <cell r="DL16" t="e">
            <v>#REF!</v>
          </cell>
          <cell r="DM16" t="e">
            <v>#REF!</v>
          </cell>
          <cell r="DN16" t="e">
            <v>#REF!</v>
          </cell>
          <cell r="DO16" t="e">
            <v>#REF!</v>
          </cell>
          <cell r="DP16" t="e">
            <v>#REF!</v>
          </cell>
          <cell r="DQ16" t="e">
            <v>#REF!</v>
          </cell>
          <cell r="DR16" t="e">
            <v>#REF!</v>
          </cell>
          <cell r="DS16" t="e">
            <v>#REF!</v>
          </cell>
          <cell r="DT16" t="e">
            <v>#REF!</v>
          </cell>
          <cell r="DU16" t="e">
            <v>#REF!</v>
          </cell>
          <cell r="DV16" t="e">
            <v>#REF!</v>
          </cell>
          <cell r="DW16" t="e">
            <v>#REF!</v>
          </cell>
          <cell r="DX16" t="e">
            <v>#REF!</v>
          </cell>
          <cell r="DY16" t="e">
            <v>#REF!</v>
          </cell>
          <cell r="DZ16" t="e">
            <v>#REF!</v>
          </cell>
          <cell r="EA16" t="e">
            <v>#REF!</v>
          </cell>
          <cell r="EB16" t="e">
            <v>#REF!</v>
          </cell>
          <cell r="EC16" t="e">
            <v>#REF!</v>
          </cell>
          <cell r="ED16" t="e">
            <v>#REF!</v>
          </cell>
          <cell r="EE16" t="e">
            <v>#REF!</v>
          </cell>
          <cell r="EF16" t="e">
            <v>#REF!</v>
          </cell>
          <cell r="EG16" t="e">
            <v>#REF!</v>
          </cell>
          <cell r="EH16" t="e">
            <v>#REF!</v>
          </cell>
          <cell r="EI16" t="e">
            <v>#REF!</v>
          </cell>
          <cell r="EJ16" t="e">
            <v>#REF!</v>
          </cell>
          <cell r="EK16" t="e">
            <v>#REF!</v>
          </cell>
          <cell r="EL16" t="e">
            <v>#REF!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  <cell r="EY16" t="e">
            <v>#REF!</v>
          </cell>
          <cell r="EZ16" t="e">
            <v>#REF!</v>
          </cell>
          <cell r="FA16" t="e">
            <v>#REF!</v>
          </cell>
          <cell r="FB16" t="e">
            <v>#REF!</v>
          </cell>
          <cell r="FC16" t="e">
            <v>#REF!</v>
          </cell>
          <cell r="FD16" t="e">
            <v>#REF!</v>
          </cell>
          <cell r="FE16" t="e">
            <v>#REF!</v>
          </cell>
          <cell r="FF16" t="e">
            <v>#REF!</v>
          </cell>
          <cell r="FG16" t="e">
            <v>#REF!</v>
          </cell>
          <cell r="FH16" t="e">
            <v>#REF!</v>
          </cell>
          <cell r="FI16" t="e">
            <v>#REF!</v>
          </cell>
          <cell r="FJ16" t="e">
            <v>#REF!</v>
          </cell>
          <cell r="FK16" t="e">
            <v>#REF!</v>
          </cell>
          <cell r="FL16" t="e">
            <v>#REF!</v>
          </cell>
          <cell r="FM16" t="e">
            <v>#REF!</v>
          </cell>
          <cell r="FN16" t="e">
            <v>#REF!</v>
          </cell>
          <cell r="FO16" t="e">
            <v>#REF!</v>
          </cell>
          <cell r="FP16" t="e">
            <v>#REF!</v>
          </cell>
          <cell r="FQ16" t="e">
            <v>#REF!</v>
          </cell>
          <cell r="FR16" t="e">
            <v>#REF!</v>
          </cell>
          <cell r="FS16" t="e">
            <v>#REF!</v>
          </cell>
          <cell r="FT16" t="e">
            <v>#REF!</v>
          </cell>
          <cell r="FU16" t="e">
            <v>#REF!</v>
          </cell>
          <cell r="FV16" t="e">
            <v>#REF!</v>
          </cell>
          <cell r="FW16" t="e">
            <v>#REF!</v>
          </cell>
          <cell r="FX16" t="e">
            <v>#REF!</v>
          </cell>
          <cell r="FY16" t="e">
            <v>#REF!</v>
          </cell>
          <cell r="FZ16" t="e">
            <v>#REF!</v>
          </cell>
          <cell r="GA16" t="e">
            <v>#REF!</v>
          </cell>
          <cell r="GB16" t="e">
            <v>#REF!</v>
          </cell>
          <cell r="GC16" t="e">
            <v>#REF!</v>
          </cell>
          <cell r="GD16" t="e">
            <v>#REF!</v>
          </cell>
          <cell r="GE16" t="e">
            <v>#REF!</v>
          </cell>
          <cell r="GF16" t="e">
            <v>#REF!</v>
          </cell>
          <cell r="GG16" t="e">
            <v>#REF!</v>
          </cell>
          <cell r="GH16" t="e">
            <v>#REF!</v>
          </cell>
          <cell r="GI16" t="e">
            <v>#REF!</v>
          </cell>
          <cell r="GJ16" t="e">
            <v>#REF!</v>
          </cell>
          <cell r="GK16" t="e">
            <v>#REF!</v>
          </cell>
          <cell r="GL16" t="e">
            <v>#REF!</v>
          </cell>
          <cell r="GM16" t="e">
            <v>#REF!</v>
          </cell>
          <cell r="GN16" t="e">
            <v>#REF!</v>
          </cell>
          <cell r="GO16" t="e">
            <v>#REF!</v>
          </cell>
          <cell r="GP16" t="e">
            <v>#REF!</v>
          </cell>
          <cell r="GQ16" t="e">
            <v>#REF!</v>
          </cell>
          <cell r="GR16" t="e">
            <v>#REF!</v>
          </cell>
          <cell r="GS16" t="e">
            <v>#REF!</v>
          </cell>
          <cell r="GT16" t="e">
            <v>#REF!</v>
          </cell>
          <cell r="GU16" t="e">
            <v>#REF!</v>
          </cell>
          <cell r="GV16" t="e">
            <v>#REF!</v>
          </cell>
          <cell r="GW16" t="e">
            <v>#REF!</v>
          </cell>
          <cell r="GX16" t="e">
            <v>#REF!</v>
          </cell>
          <cell r="GY16" t="e">
            <v>#REF!</v>
          </cell>
          <cell r="GZ16" t="e">
            <v>#REF!</v>
          </cell>
          <cell r="HA16" t="e">
            <v>#REF!</v>
          </cell>
          <cell r="HB16" t="e">
            <v>#REF!</v>
          </cell>
          <cell r="HC16" t="e">
            <v>#REF!</v>
          </cell>
          <cell r="HD16" t="e">
            <v>#REF!</v>
          </cell>
          <cell r="HE16" t="e">
            <v>#REF!</v>
          </cell>
          <cell r="HF16" t="e">
            <v>#REF!</v>
          </cell>
          <cell r="HG16" t="e">
            <v>#REF!</v>
          </cell>
          <cell r="HH16" t="e">
            <v>#REF!</v>
          </cell>
          <cell r="HI16" t="e">
            <v>#REF!</v>
          </cell>
          <cell r="HJ16" t="e">
            <v>#REF!</v>
          </cell>
          <cell r="HK16" t="e">
            <v>#REF!</v>
          </cell>
        </row>
        <row r="19">
          <cell r="D19">
            <v>0.12069674999999999</v>
          </cell>
          <cell r="E19">
            <v>0.12069674999999999</v>
          </cell>
          <cell r="F19">
            <v>0.12069674999999999</v>
          </cell>
          <cell r="G19">
            <v>0.12069674999999999</v>
          </cell>
          <cell r="H19">
            <v>0.12069674999999999</v>
          </cell>
          <cell r="I19">
            <v>0.12069674999999999</v>
          </cell>
          <cell r="J19">
            <v>0.12069674999999999</v>
          </cell>
          <cell r="K19">
            <v>0.12069674999999999</v>
          </cell>
          <cell r="L19">
            <v>0.12069674999999999</v>
          </cell>
          <cell r="M19">
            <v>0.12069674999999999</v>
          </cell>
          <cell r="N19">
            <v>0.12069674999999999</v>
          </cell>
          <cell r="O19">
            <v>0.12069674999999999</v>
          </cell>
          <cell r="P19">
            <v>0.12069674999999999</v>
          </cell>
          <cell r="Q19">
            <v>0.12069674999999999</v>
          </cell>
          <cell r="R19">
            <v>0.12069674999999999</v>
          </cell>
          <cell r="S19">
            <v>0.12069674999999999</v>
          </cell>
          <cell r="T19">
            <v>0.12069674999999999</v>
          </cell>
          <cell r="U19">
            <v>0.12069674999999999</v>
          </cell>
          <cell r="V19">
            <v>0.12069674999999999</v>
          </cell>
          <cell r="W19">
            <v>0.12069674999999999</v>
          </cell>
          <cell r="X19">
            <v>0.12069674999999999</v>
          </cell>
          <cell r="Y19">
            <v>0.12069674999999999</v>
          </cell>
          <cell r="Z19">
            <v>0.12069674999999999</v>
          </cell>
          <cell r="AA19">
            <v>0.12069674999999999</v>
          </cell>
          <cell r="AB19">
            <v>0.12069674999999999</v>
          </cell>
          <cell r="AC19">
            <v>0.12069674999999999</v>
          </cell>
          <cell r="AD19">
            <v>0.12069674999999999</v>
          </cell>
          <cell r="AE19">
            <v>0.12069674999999999</v>
          </cell>
          <cell r="AF19">
            <v>0.12069674999999999</v>
          </cell>
          <cell r="AG19">
            <v>0.12069674999999999</v>
          </cell>
          <cell r="AH19">
            <v>0.12069674999999999</v>
          </cell>
          <cell r="AI19">
            <v>0.36627974999999996</v>
          </cell>
          <cell r="AJ19">
            <v>0.36627974999999996</v>
          </cell>
          <cell r="AK19">
            <v>0.36627974999999996</v>
          </cell>
          <cell r="AL19">
            <v>0.36627974999999996</v>
          </cell>
          <cell r="AM19">
            <v>0.36627974999999996</v>
          </cell>
          <cell r="AN19">
            <v>0.36627974999999996</v>
          </cell>
          <cell r="AO19">
            <v>0.36627974999999996</v>
          </cell>
          <cell r="AP19">
            <v>0.36627974999999996</v>
          </cell>
          <cell r="AQ19">
            <v>0.36627974999999996</v>
          </cell>
          <cell r="AR19">
            <v>0.36627974999999996</v>
          </cell>
          <cell r="AS19">
            <v>0.36627974999999996</v>
          </cell>
          <cell r="AT19">
            <v>0.36627974999999996</v>
          </cell>
          <cell r="AU19">
            <v>0.36627974999999996</v>
          </cell>
          <cell r="AV19">
            <v>0.36627974999999996</v>
          </cell>
          <cell r="AW19">
            <v>0.36627974999999996</v>
          </cell>
          <cell r="AX19">
            <v>0.36627974999999996</v>
          </cell>
          <cell r="AY19">
            <v>0.36627974999999996</v>
          </cell>
          <cell r="AZ19">
            <v>0.36627974999999996</v>
          </cell>
          <cell r="BA19">
            <v>0.36627974999999996</v>
          </cell>
          <cell r="BB19">
            <v>0.36627974999999996</v>
          </cell>
          <cell r="BC19">
            <v>0.36627974999999996</v>
          </cell>
          <cell r="BD19">
            <v>0.36627974999999996</v>
          </cell>
          <cell r="BE19">
            <v>0.36627974999999996</v>
          </cell>
          <cell r="BF19">
            <v>0.36627974999999996</v>
          </cell>
          <cell r="BG19">
            <v>0.36627974999999996</v>
          </cell>
          <cell r="BH19">
            <v>0.36627974999999996</v>
          </cell>
          <cell r="BI19">
            <v>0.36627974999999996</v>
          </cell>
          <cell r="BJ19">
            <v>0.36627974999999996</v>
          </cell>
          <cell r="BK19">
            <v>0.36627974999999996</v>
          </cell>
          <cell r="BL19">
            <v>0.36627974999999996</v>
          </cell>
          <cell r="BM19">
            <v>0.36627974999999996</v>
          </cell>
        </row>
        <row r="20">
          <cell r="D20">
            <v>302</v>
          </cell>
          <cell r="E20">
            <v>302</v>
          </cell>
          <cell r="F20">
            <v>302</v>
          </cell>
          <cell r="G20">
            <v>302</v>
          </cell>
          <cell r="H20">
            <v>302</v>
          </cell>
          <cell r="I20">
            <v>302</v>
          </cell>
          <cell r="J20">
            <v>302</v>
          </cell>
          <cell r="K20">
            <v>302</v>
          </cell>
          <cell r="L20">
            <v>302</v>
          </cell>
          <cell r="M20">
            <v>302</v>
          </cell>
          <cell r="N20">
            <v>302</v>
          </cell>
          <cell r="O20">
            <v>302</v>
          </cell>
          <cell r="P20">
            <v>302</v>
          </cell>
          <cell r="Q20">
            <v>302</v>
          </cell>
          <cell r="R20">
            <v>302</v>
          </cell>
          <cell r="S20">
            <v>302</v>
          </cell>
          <cell r="T20">
            <v>302</v>
          </cell>
          <cell r="U20">
            <v>302</v>
          </cell>
          <cell r="V20">
            <v>302</v>
          </cell>
          <cell r="W20">
            <v>302</v>
          </cell>
          <cell r="X20">
            <v>302</v>
          </cell>
          <cell r="Y20">
            <v>302</v>
          </cell>
          <cell r="Z20">
            <v>302</v>
          </cell>
          <cell r="AA20">
            <v>302</v>
          </cell>
          <cell r="AB20">
            <v>302</v>
          </cell>
          <cell r="AC20">
            <v>302</v>
          </cell>
          <cell r="AD20">
            <v>302</v>
          </cell>
          <cell r="AE20">
            <v>302</v>
          </cell>
          <cell r="AF20">
            <v>302</v>
          </cell>
          <cell r="AG20">
            <v>302</v>
          </cell>
          <cell r="AH20">
            <v>302</v>
          </cell>
          <cell r="AI20">
            <v>302</v>
          </cell>
          <cell r="AJ20">
            <v>302</v>
          </cell>
          <cell r="AK20">
            <v>302</v>
          </cell>
          <cell r="AL20">
            <v>302</v>
          </cell>
          <cell r="AM20">
            <v>302</v>
          </cell>
          <cell r="AN20">
            <v>302</v>
          </cell>
          <cell r="AO20">
            <v>302</v>
          </cell>
          <cell r="AP20">
            <v>302</v>
          </cell>
          <cell r="AQ20">
            <v>302</v>
          </cell>
          <cell r="AR20">
            <v>302</v>
          </cell>
          <cell r="AS20">
            <v>302</v>
          </cell>
          <cell r="AT20">
            <v>302</v>
          </cell>
          <cell r="AU20">
            <v>302</v>
          </cell>
          <cell r="AV20">
            <v>302</v>
          </cell>
          <cell r="AW20">
            <v>302</v>
          </cell>
          <cell r="AX20">
            <v>302</v>
          </cell>
          <cell r="AY20">
            <v>302</v>
          </cell>
          <cell r="AZ20">
            <v>302</v>
          </cell>
          <cell r="BA20">
            <v>302</v>
          </cell>
          <cell r="BB20">
            <v>302</v>
          </cell>
          <cell r="BC20">
            <v>302</v>
          </cell>
          <cell r="BD20">
            <v>302</v>
          </cell>
          <cell r="BE20">
            <v>302</v>
          </cell>
          <cell r="BF20">
            <v>302</v>
          </cell>
          <cell r="BG20">
            <v>302</v>
          </cell>
          <cell r="BH20">
            <v>302</v>
          </cell>
          <cell r="BI20">
            <v>302</v>
          </cell>
          <cell r="BJ20">
            <v>302</v>
          </cell>
          <cell r="BK20">
            <v>302</v>
          </cell>
          <cell r="BL20">
            <v>302</v>
          </cell>
          <cell r="BM20">
            <v>302</v>
          </cell>
        </row>
        <row r="21">
          <cell r="D21">
            <v>70.033728571428583</v>
          </cell>
          <cell r="E21">
            <v>87.880457142857153</v>
          </cell>
          <cell r="F21">
            <v>105.72718571428572</v>
          </cell>
          <cell r="G21">
            <v>123.5739142857143</v>
          </cell>
          <cell r="H21">
            <v>141.42064285714287</v>
          </cell>
          <cell r="I21">
            <v>159.26737142857144</v>
          </cell>
          <cell r="J21">
            <v>177.11410000000001</v>
          </cell>
          <cell r="K21">
            <v>194.96082857142858</v>
          </cell>
          <cell r="L21">
            <v>212.80755714285715</v>
          </cell>
          <cell r="M21">
            <v>230.65428571428572</v>
          </cell>
          <cell r="N21">
            <v>248.50101428571429</v>
          </cell>
          <cell r="O21">
            <v>266.34774285714286</v>
          </cell>
          <cell r="P21">
            <v>284.19447142857143</v>
          </cell>
          <cell r="Q21">
            <v>302.0412</v>
          </cell>
          <cell r="R21">
            <v>319.88792857142857</v>
          </cell>
          <cell r="S21">
            <v>337.73465714285715</v>
          </cell>
          <cell r="T21">
            <v>355.58138571428572</v>
          </cell>
          <cell r="U21">
            <v>373.42811428571429</v>
          </cell>
          <cell r="V21">
            <v>391.27484285714286</v>
          </cell>
          <cell r="W21">
            <v>409.12157142857143</v>
          </cell>
          <cell r="X21">
            <v>426.9683</v>
          </cell>
          <cell r="Y21">
            <v>444.81502857142857</v>
          </cell>
          <cell r="Z21">
            <v>462.66175714285714</v>
          </cell>
          <cell r="AA21">
            <v>480.50848571428571</v>
          </cell>
          <cell r="AB21">
            <v>498.35521428571428</v>
          </cell>
          <cell r="AC21">
            <v>516.20194285714285</v>
          </cell>
          <cell r="AD21">
            <v>534.04867142857142</v>
          </cell>
          <cell r="AE21">
            <v>551.8954</v>
          </cell>
          <cell r="AF21">
            <v>569.74212857142857</v>
          </cell>
          <cell r="AG21">
            <v>587.58885714285714</v>
          </cell>
          <cell r="AH21">
            <v>587.58885714285714</v>
          </cell>
          <cell r="AI21">
            <v>604.85988479262676</v>
          </cell>
          <cell r="AJ21">
            <v>622.13091244239638</v>
          </cell>
          <cell r="AK21">
            <v>639.401940092166</v>
          </cell>
          <cell r="AL21">
            <v>656.67296774193562</v>
          </cell>
          <cell r="AM21">
            <v>673.94399539170524</v>
          </cell>
          <cell r="AN21">
            <v>691.21502304147486</v>
          </cell>
          <cell r="AO21">
            <v>708.48605069124449</v>
          </cell>
          <cell r="AP21">
            <v>725.75707834101411</v>
          </cell>
          <cell r="AQ21">
            <v>743.02810599078373</v>
          </cell>
          <cell r="AR21">
            <v>760.29913364055335</v>
          </cell>
          <cell r="AS21">
            <v>777.57016129032297</v>
          </cell>
          <cell r="AT21">
            <v>794.84118894009259</v>
          </cell>
          <cell r="AU21">
            <v>812.11221658986221</v>
          </cell>
          <cell r="AV21">
            <v>829.38324423963184</v>
          </cell>
          <cell r="AW21">
            <v>846.65427188940146</v>
          </cell>
          <cell r="AX21">
            <v>863.92529953917108</v>
          </cell>
          <cell r="AY21">
            <v>881.1963271889407</v>
          </cell>
          <cell r="AZ21">
            <v>898.46735483871032</v>
          </cell>
          <cell r="BA21">
            <v>915.73838248847994</v>
          </cell>
          <cell r="BB21">
            <v>933.00941013824956</v>
          </cell>
          <cell r="BC21">
            <v>950.28043778801919</v>
          </cell>
          <cell r="BD21">
            <v>967.55146543778881</v>
          </cell>
          <cell r="BE21">
            <v>984.82249308755843</v>
          </cell>
          <cell r="BF21">
            <v>1002.093520737328</v>
          </cell>
          <cell r="BG21">
            <v>1019.3645483870977</v>
          </cell>
          <cell r="BH21">
            <v>1036.6355760368672</v>
          </cell>
          <cell r="BI21">
            <v>1053.9066036866368</v>
          </cell>
          <cell r="BJ21">
            <v>1071.1776313364064</v>
          </cell>
          <cell r="BK21">
            <v>1088.448658986176</v>
          </cell>
          <cell r="BL21">
            <v>1105.7196866359457</v>
          </cell>
          <cell r="BM21">
            <v>1122.9907142857153</v>
          </cell>
          <cell r="BN21">
            <v>1140.8374428571437</v>
          </cell>
          <cell r="BO21">
            <v>1158.6841714285724</v>
          </cell>
          <cell r="BP21">
            <v>1176.5309000000011</v>
          </cell>
          <cell r="BQ21">
            <v>1194.3776285714298</v>
          </cell>
          <cell r="BR21">
            <v>1212.2243571428585</v>
          </cell>
          <cell r="BS21">
            <v>1230.0710857142872</v>
          </cell>
          <cell r="BT21">
            <v>1247.9178142857158</v>
          </cell>
          <cell r="BU21">
            <v>1265.7645428571445</v>
          </cell>
          <cell r="BV21">
            <v>1283.6112714285732</v>
          </cell>
          <cell r="BW21">
            <v>1301.4580000000019</v>
          </cell>
          <cell r="BX21">
            <v>1319.3047285714306</v>
          </cell>
          <cell r="BY21">
            <v>1337.1514571428593</v>
          </cell>
          <cell r="BZ21">
            <v>1354.998185714288</v>
          </cell>
          <cell r="CA21">
            <v>1372.8449142857166</v>
          </cell>
          <cell r="CB21">
            <v>1390.6916428571453</v>
          </cell>
          <cell r="CC21">
            <v>1408.538371428574</v>
          </cell>
          <cell r="CD21">
            <v>1426.3851000000027</v>
          </cell>
          <cell r="CE21">
            <v>1444.2318285714314</v>
          </cell>
          <cell r="CF21">
            <v>1462.0785571428601</v>
          </cell>
          <cell r="CG21">
            <v>1479.9252857142887</v>
          </cell>
          <cell r="CH21">
            <v>1497.7720142857174</v>
          </cell>
          <cell r="CI21">
            <v>1515.6187428571461</v>
          </cell>
          <cell r="CJ21">
            <v>1533.4654714285748</v>
          </cell>
          <cell r="CK21">
            <v>1551.3122000000035</v>
          </cell>
          <cell r="CL21">
            <v>1569.1589285714322</v>
          </cell>
          <cell r="CM21">
            <v>1587.0056571428609</v>
          </cell>
          <cell r="CN21">
            <v>1604.8523857142895</v>
          </cell>
          <cell r="CO21">
            <v>1622.6991142857182</v>
          </cell>
          <cell r="CP21">
            <v>1640.5458428571469</v>
          </cell>
          <cell r="CQ21">
            <v>1658.3925714285756</v>
          </cell>
          <cell r="CR21">
            <v>1658.3925714285756</v>
          </cell>
          <cell r="CS21">
            <v>1675.6635990783452</v>
          </cell>
          <cell r="CT21">
            <v>1692.9346267281148</v>
          </cell>
          <cell r="CU21">
            <v>1710.2056543778845</v>
          </cell>
          <cell r="CV21">
            <v>1727.4766820276541</v>
          </cell>
          <cell r="CW21">
            <v>1744.7477096774237</v>
          </cell>
          <cell r="CX21">
            <v>1762.0187373271933</v>
          </cell>
          <cell r="CY21">
            <v>1779.2897649769629</v>
          </cell>
          <cell r="CZ21">
            <v>1796.5607926267326</v>
          </cell>
          <cell r="DA21">
            <v>1813.8318202765022</v>
          </cell>
          <cell r="DB21">
            <v>1831.1028479262718</v>
          </cell>
          <cell r="DC21">
            <v>1848.3738755760414</v>
          </cell>
          <cell r="DD21">
            <v>1865.644903225811</v>
          </cell>
          <cell r="DE21">
            <v>1882.9159308755807</v>
          </cell>
          <cell r="DF21">
            <v>1900.1869585253503</v>
          </cell>
          <cell r="DG21">
            <v>1917.4579861751199</v>
          </cell>
          <cell r="DH21">
            <v>1934.7290138248895</v>
          </cell>
          <cell r="DI21">
            <v>1952.0000414746592</v>
          </cell>
          <cell r="DJ21">
            <v>1969.2710691244288</v>
          </cell>
          <cell r="DK21">
            <v>1986.5420967741984</v>
          </cell>
          <cell r="DL21">
            <v>2003.813124423968</v>
          </cell>
          <cell r="DM21">
            <v>2021.0841520737376</v>
          </cell>
          <cell r="DN21">
            <v>2038.3551797235073</v>
          </cell>
          <cell r="DO21">
            <v>2055.6262073732769</v>
          </cell>
          <cell r="DP21">
            <v>2072.8972350230465</v>
          </cell>
          <cell r="DQ21">
            <v>2090.1682626728161</v>
          </cell>
          <cell r="DR21">
            <v>2107.4392903225857</v>
          </cell>
          <cell r="DS21">
            <v>2124.7103179723554</v>
          </cell>
          <cell r="DT21">
            <v>2141.981345622125</v>
          </cell>
          <cell r="DU21">
            <v>2159.2523732718946</v>
          </cell>
          <cell r="DV21">
            <v>2176.5234009216642</v>
          </cell>
          <cell r="DW21">
            <v>2193.7944285714339</v>
          </cell>
          <cell r="DX21">
            <v>2211.0654562212035</v>
          </cell>
          <cell r="DY21">
            <v>2228.3364838709731</v>
          </cell>
          <cell r="DZ21">
            <v>2245.6075115207427</v>
          </cell>
          <cell r="EA21">
            <v>2262.8785391705123</v>
          </cell>
          <cell r="EB21">
            <v>2280.149566820282</v>
          </cell>
          <cell r="EC21">
            <v>2297.4205944700516</v>
          </cell>
          <cell r="ED21">
            <v>2314.6916221198212</v>
          </cell>
          <cell r="EE21">
            <v>2331.9626497695908</v>
          </cell>
          <cell r="EF21">
            <v>2349.2336774193604</v>
          </cell>
          <cell r="EG21">
            <v>2366.5047050691301</v>
          </cell>
          <cell r="EH21">
            <v>2383.7757327188997</v>
          </cell>
          <cell r="EI21">
            <v>2401.0467603686693</v>
          </cell>
          <cell r="EJ21">
            <v>2418.3177880184389</v>
          </cell>
          <cell r="EK21">
            <v>2435.5888156682086</v>
          </cell>
          <cell r="EL21">
            <v>2452.8598433179782</v>
          </cell>
          <cell r="EM21">
            <v>2470.1308709677478</v>
          </cell>
          <cell r="EN21">
            <v>2487.4018986175174</v>
          </cell>
          <cell r="EO21">
            <v>2504.672926267287</v>
          </cell>
          <cell r="EP21">
            <v>2521.9439539170567</v>
          </cell>
          <cell r="EQ21">
            <v>2539.2149815668263</v>
          </cell>
          <cell r="ER21">
            <v>2556.4860092165959</v>
          </cell>
          <cell r="ES21">
            <v>2573.7570368663655</v>
          </cell>
          <cell r="ET21">
            <v>2591.0280645161351</v>
          </cell>
          <cell r="EU21">
            <v>2608.2990921659048</v>
          </cell>
          <cell r="EV21">
            <v>2625.5701198156744</v>
          </cell>
          <cell r="EW21">
            <v>2642.841147465444</v>
          </cell>
          <cell r="EX21">
            <v>2660.1121751152136</v>
          </cell>
          <cell r="EY21">
            <v>2677.3832027649833</v>
          </cell>
          <cell r="EZ21">
            <v>2694.6542304147529</v>
          </cell>
          <cell r="FA21">
            <v>2711.9252580645225</v>
          </cell>
          <cell r="FB21">
            <v>2729.1962857142921</v>
          </cell>
          <cell r="FC21">
            <v>2747.0430142857208</v>
          </cell>
          <cell r="FD21">
            <v>2764.8897428571495</v>
          </cell>
          <cell r="FE21">
            <v>2782.7364714285782</v>
          </cell>
          <cell r="FF21">
            <v>2800.5832000000069</v>
          </cell>
          <cell r="FG21">
            <v>2818.4299285714355</v>
          </cell>
          <cell r="FH21">
            <v>2836.2766571428642</v>
          </cell>
          <cell r="FI21">
            <v>2854.1233857142929</v>
          </cell>
          <cell r="FJ21">
            <v>2871.9701142857216</v>
          </cell>
          <cell r="FK21">
            <v>2889.8168428571503</v>
          </cell>
          <cell r="FL21">
            <v>2907.663571428579</v>
          </cell>
          <cell r="FM21">
            <v>2925.5103000000076</v>
          </cell>
          <cell r="FN21">
            <v>2943.3570285714363</v>
          </cell>
          <cell r="FO21">
            <v>2961.203757142865</v>
          </cell>
          <cell r="FP21">
            <v>2979.0504857142937</v>
          </cell>
          <cell r="FQ21">
            <v>2996.8972142857224</v>
          </cell>
          <cell r="FR21">
            <v>3014.7439428571511</v>
          </cell>
          <cell r="FS21">
            <v>3032.5906714285798</v>
          </cell>
          <cell r="FT21">
            <v>3050.4374000000084</v>
          </cell>
          <cell r="FU21">
            <v>3068.2841285714371</v>
          </cell>
          <cell r="FV21">
            <v>3086.1308571428658</v>
          </cell>
          <cell r="FW21">
            <v>3103.9775857142945</v>
          </cell>
          <cell r="FX21">
            <v>3121.8243142857232</v>
          </cell>
          <cell r="FY21">
            <v>3139.6710428571519</v>
          </cell>
          <cell r="FZ21">
            <v>3157.5177714285805</v>
          </cell>
          <cell r="GA21">
            <v>3175.3645000000092</v>
          </cell>
          <cell r="GB21">
            <v>3193.2112285714379</v>
          </cell>
          <cell r="GC21">
            <v>3211.0579571428666</v>
          </cell>
          <cell r="GD21">
            <v>3228.9046857142953</v>
          </cell>
          <cell r="GE21">
            <v>3246.751414285724</v>
          </cell>
          <cell r="GF21">
            <v>3264.5981428571527</v>
          </cell>
          <cell r="GG21">
            <v>3281.8691705069223</v>
          </cell>
          <cell r="GH21">
            <v>3299.1401981566919</v>
          </cell>
          <cell r="GI21">
            <v>3316.4112258064615</v>
          </cell>
          <cell r="GJ21">
            <v>3333.6822534562311</v>
          </cell>
          <cell r="GK21">
            <v>3350.9532811060008</v>
          </cell>
          <cell r="GL21">
            <v>3368.2243087557704</v>
          </cell>
          <cell r="GM21">
            <v>3385.49533640554</v>
          </cell>
          <cell r="GN21">
            <v>3402.7663640553096</v>
          </cell>
          <cell r="GO21">
            <v>3420.0373917050792</v>
          </cell>
          <cell r="GP21">
            <v>3437.3084193548489</v>
          </cell>
          <cell r="GQ21">
            <v>3454.5794470046185</v>
          </cell>
          <cell r="GR21">
            <v>3471.8504746543881</v>
          </cell>
          <cell r="GS21">
            <v>3489.1215023041577</v>
          </cell>
          <cell r="GT21">
            <v>3506.3925299539274</v>
          </cell>
          <cell r="GU21">
            <v>3523.663557603697</v>
          </cell>
          <cell r="GV21">
            <v>3540.9345852534666</v>
          </cell>
          <cell r="GW21">
            <v>3558.2056129032362</v>
          </cell>
          <cell r="GX21">
            <v>3575.4766405530058</v>
          </cell>
          <cell r="GY21">
            <v>3592.7476682027755</v>
          </cell>
          <cell r="GZ21">
            <v>3610.0186958525451</v>
          </cell>
          <cell r="HA21">
            <v>3627.2897235023147</v>
          </cell>
          <cell r="HB21">
            <v>3644.5607511520843</v>
          </cell>
          <cell r="HC21">
            <v>3661.8317788018539</v>
          </cell>
          <cell r="HD21">
            <v>3679.1028064516236</v>
          </cell>
          <cell r="HE21">
            <v>3696.3738341013932</v>
          </cell>
          <cell r="HF21">
            <v>3713.6448617511628</v>
          </cell>
          <cell r="HG21">
            <v>3730.9158894009324</v>
          </cell>
          <cell r="HH21">
            <v>3748.186917050702</v>
          </cell>
          <cell r="HI21">
            <v>3765.4579447004717</v>
          </cell>
          <cell r="HJ21">
            <v>3782.7289723502413</v>
          </cell>
          <cell r="HK21">
            <v>3800.0000000000109</v>
          </cell>
        </row>
        <row r="24">
          <cell r="AH24">
            <v>2774.2939999999999</v>
          </cell>
          <cell r="AI24">
            <v>2755.5259999999998</v>
          </cell>
          <cell r="AJ24">
            <v>2736.7579999999998</v>
          </cell>
          <cell r="AK24">
            <v>2717.99</v>
          </cell>
          <cell r="AL24">
            <v>2699.2219999999998</v>
          </cell>
          <cell r="AM24">
            <v>2680.4539999999997</v>
          </cell>
          <cell r="AN24">
            <v>2661.6859999999997</v>
          </cell>
          <cell r="AO24">
            <v>2642.9179999999997</v>
          </cell>
          <cell r="AP24">
            <v>2624.1499999999996</v>
          </cell>
          <cell r="AQ24">
            <v>2605.3819999999996</v>
          </cell>
          <cell r="AR24">
            <v>2586.6139999999996</v>
          </cell>
          <cell r="AS24">
            <v>2567.8459999999995</v>
          </cell>
          <cell r="AT24">
            <v>2549.0779999999995</v>
          </cell>
          <cell r="AU24">
            <v>2530.3099999999995</v>
          </cell>
          <cell r="AV24">
            <v>2511.5419999999995</v>
          </cell>
          <cell r="AW24">
            <v>2492.7739999999994</v>
          </cell>
          <cell r="AX24">
            <v>2474.0059999999994</v>
          </cell>
          <cell r="AY24">
            <v>2455.2379999999994</v>
          </cell>
          <cell r="AZ24">
            <v>2436.4699999999993</v>
          </cell>
          <cell r="BA24">
            <v>2417.7019999999993</v>
          </cell>
          <cell r="BB24">
            <v>2398.9339999999993</v>
          </cell>
          <cell r="BC24">
            <v>2380.1659999999993</v>
          </cell>
          <cell r="BD24">
            <v>2361.3979999999992</v>
          </cell>
          <cell r="BE24">
            <v>2342.6299999999992</v>
          </cell>
          <cell r="BF24">
            <v>2323.8619999999992</v>
          </cell>
          <cell r="BG24">
            <v>2305.0939999999991</v>
          </cell>
          <cell r="BH24">
            <v>2286.3259999999991</v>
          </cell>
          <cell r="BI24">
            <v>2267.5579999999991</v>
          </cell>
          <cell r="BJ24">
            <v>2248.7899999999991</v>
          </cell>
          <cell r="BK24">
            <v>2230.021999999999</v>
          </cell>
          <cell r="BL24">
            <v>2211.253999999999</v>
          </cell>
          <cell r="BM24">
            <v>2192.485999999999</v>
          </cell>
        </row>
        <row r="28">
          <cell r="D28">
            <v>-3.1696264364959803</v>
          </cell>
          <cell r="E28">
            <v>-3.1666898526706673</v>
          </cell>
          <cell r="F28">
            <v>-3.1713498292190376</v>
          </cell>
          <cell r="G28">
            <v>-3.1788828134822111</v>
          </cell>
          <cell r="H28">
            <v>-3.1847317206390624</v>
          </cell>
          <cell r="I28">
            <v>-3.180717901636311</v>
          </cell>
          <cell r="J28">
            <v>-3.1768287419953296</v>
          </cell>
          <cell r="K28">
            <v>-3.1707775469592234</v>
          </cell>
          <cell r="L28">
            <v>-3.1705548935048111</v>
          </cell>
          <cell r="M28">
            <v>-3.1696129206680825</v>
          </cell>
          <cell r="N28">
            <v>-3.1655394857478809</v>
          </cell>
          <cell r="O28">
            <v>-3.1602469218498648</v>
          </cell>
          <cell r="P28">
            <v>-3.1598622722492475</v>
          </cell>
          <cell r="Q28">
            <v>-3.1573980111621993</v>
          </cell>
          <cell r="R28">
            <v>-3.1559495529020047</v>
          </cell>
          <cell r="S28">
            <v>-3.1545438268087014</v>
          </cell>
          <cell r="T28">
            <v>-3.1529662437368811</v>
          </cell>
          <cell r="U28">
            <v>-3.1521534655102825</v>
          </cell>
          <cell r="V28">
            <v>-3.1480247479866508</v>
          </cell>
          <cell r="W28">
            <v>-3.1465229750428132</v>
          </cell>
          <cell r="X28">
            <v>-3.1465396532756893</v>
          </cell>
          <cell r="Y28">
            <v>-3.1512689638881071</v>
          </cell>
          <cell r="Z28">
            <v>-3.1490961021205939</v>
          </cell>
          <cell r="AA28">
            <v>-3.1510184937046466</v>
          </cell>
          <cell r="AB28">
            <v>-3.1508905317469806</v>
          </cell>
          <cell r="AC28">
            <v>-3.1493663071014892</v>
          </cell>
          <cell r="AD28">
            <v>-3.1490433451583879</v>
          </cell>
          <cell r="AE28">
            <v>-3.1435781250526404</v>
          </cell>
          <cell r="AF28">
            <v>-3.1456812526432962</v>
          </cell>
          <cell r="AG28">
            <v>-3.1381599084022618</v>
          </cell>
          <cell r="AH28">
            <v>-3.1381599084022618</v>
          </cell>
          <cell r="AI28">
            <v>0.4356665545087483</v>
          </cell>
          <cell r="AJ28">
            <v>0.4356665545087483</v>
          </cell>
          <cell r="AK28">
            <v>0.4356665545087483</v>
          </cell>
          <cell r="AL28">
            <v>0.4356665545087483</v>
          </cell>
          <cell r="AM28">
            <v>0.4356665545087483</v>
          </cell>
          <cell r="AN28">
            <v>0.4356665545087483</v>
          </cell>
          <cell r="AO28">
            <v>0.4356665545087483</v>
          </cell>
          <cell r="AP28">
            <v>0.4356665545087483</v>
          </cell>
          <cell r="AQ28">
            <v>0.4356665545087483</v>
          </cell>
          <cell r="AR28">
            <v>0.4356665545087483</v>
          </cell>
          <cell r="AS28">
            <v>0.4356665545087483</v>
          </cell>
          <cell r="AT28">
            <v>0.4356665545087483</v>
          </cell>
          <cell r="AU28">
            <v>0.4356665545087483</v>
          </cell>
          <cell r="AV28">
            <v>0.4356665545087483</v>
          </cell>
          <cell r="AW28">
            <v>0.4356665545087483</v>
          </cell>
          <cell r="AX28">
            <v>0.4356665545087483</v>
          </cell>
          <cell r="AY28">
            <v>0.4356665545087483</v>
          </cell>
          <cell r="AZ28">
            <v>0.4356665545087483</v>
          </cell>
          <cell r="BA28">
            <v>0.4356665545087483</v>
          </cell>
          <cell r="BB28">
            <v>0.4356665545087483</v>
          </cell>
          <cell r="BC28">
            <v>0.4356665545087483</v>
          </cell>
          <cell r="BD28">
            <v>0.4356665545087483</v>
          </cell>
          <cell r="BE28">
            <v>0.4356665545087483</v>
          </cell>
          <cell r="BF28">
            <v>0.4356665545087483</v>
          </cell>
          <cell r="BG28">
            <v>0.4356665545087483</v>
          </cell>
          <cell r="BH28">
            <v>0.4356665545087483</v>
          </cell>
          <cell r="BI28">
            <v>0.4356665545087483</v>
          </cell>
          <cell r="BJ28">
            <v>0.4356665545087483</v>
          </cell>
          <cell r="BK28">
            <v>0.4356665545087483</v>
          </cell>
          <cell r="BL28">
            <v>0.4356665545087483</v>
          </cell>
          <cell r="BM28">
            <v>0.4356665545087483</v>
          </cell>
          <cell r="BN28">
            <v>0.43662563044132086</v>
          </cell>
          <cell r="BO28">
            <v>0.43419845810402502</v>
          </cell>
          <cell r="BP28">
            <v>0.43456984937083853</v>
          </cell>
          <cell r="BQ28">
            <v>0.43806859151830313</v>
          </cell>
          <cell r="BR28">
            <v>0.43832384950673842</v>
          </cell>
          <cell r="BS28">
            <v>0.43857910749517376</v>
          </cell>
          <cell r="BT28">
            <v>0.43905009435102438</v>
          </cell>
          <cell r="BU28">
            <v>0.44267375225228667</v>
          </cell>
          <cell r="BV28">
            <v>0.44291116188368057</v>
          </cell>
          <cell r="BW28">
            <v>0.44347031442230928</v>
          </cell>
          <cell r="BX28">
            <v>0.4436315733934616</v>
          </cell>
          <cell r="BY28">
            <v>0.44379283236461387</v>
          </cell>
          <cell r="BZ28">
            <v>0.44395409133576619</v>
          </cell>
          <cell r="CA28">
            <v>0.4186282228860132</v>
          </cell>
          <cell r="CB28">
            <v>0.39988705778315237</v>
          </cell>
          <cell r="CC28">
            <v>0.38078790820584707</v>
          </cell>
          <cell r="CD28">
            <v>0.353935131414646</v>
          </cell>
          <cell r="CE28">
            <v>0.32708235462344493</v>
          </cell>
          <cell r="CF28">
            <v>0.30022957783224391</v>
          </cell>
          <cell r="CG28">
            <v>0.27337680104104284</v>
          </cell>
          <cell r="CH28">
            <v>0.25107919638671378</v>
          </cell>
          <cell r="CI28">
            <v>0.23536629507927684</v>
          </cell>
          <cell r="CJ28">
            <v>0.2162671455019716</v>
          </cell>
          <cell r="CK28">
            <v>0.18941436871077053</v>
          </cell>
          <cell r="CL28">
            <v>0.16262888667057887</v>
          </cell>
          <cell r="CM28">
            <v>0.13584340463038724</v>
          </cell>
          <cell r="CN28">
            <v>0.10905792259019559</v>
          </cell>
          <cell r="CO28">
            <v>8.6827612686875957E-2</v>
          </cell>
          <cell r="CP28">
            <v>7.1182006130448464E-2</v>
          </cell>
          <cell r="CQ28">
            <v>5.2150151304152639E-2</v>
          </cell>
          <cell r="CR28">
            <v>5.2150151304152639E-2</v>
          </cell>
          <cell r="CS28">
            <v>0.76529811574697171</v>
          </cell>
          <cell r="CT28">
            <v>0.76529811574697171</v>
          </cell>
          <cell r="CU28">
            <v>0.76529811574697171</v>
          </cell>
          <cell r="CV28">
            <v>0.76529811574697171</v>
          </cell>
          <cell r="CW28">
            <v>0.76529811574697171</v>
          </cell>
          <cell r="CX28">
            <v>0.76529811574697171</v>
          </cell>
          <cell r="CY28">
            <v>0.76529811574697171</v>
          </cell>
          <cell r="CZ28">
            <v>0.76529811574697171</v>
          </cell>
          <cell r="DA28">
            <v>0.76529811574697171</v>
          </cell>
          <cell r="DB28">
            <v>0.76529811574697171</v>
          </cell>
          <cell r="DC28">
            <v>0.76529811574697171</v>
          </cell>
          <cell r="DD28">
            <v>0.76529811574697171</v>
          </cell>
          <cell r="DE28">
            <v>0.76529811574697171</v>
          </cell>
          <cell r="DF28">
            <v>0.76529811574697171</v>
          </cell>
          <cell r="DG28">
            <v>0.76529811574697171</v>
          </cell>
          <cell r="DH28">
            <v>0.76529811574697171</v>
          </cell>
          <cell r="DI28">
            <v>0.76529811574697171</v>
          </cell>
          <cell r="DJ28">
            <v>0.76529811574697171</v>
          </cell>
          <cell r="DK28">
            <v>0.76529811574697171</v>
          </cell>
          <cell r="DL28">
            <v>0.76529811574697171</v>
          </cell>
          <cell r="DM28">
            <v>0.76529811574697171</v>
          </cell>
          <cell r="DN28">
            <v>0.76529811574697171</v>
          </cell>
          <cell r="DO28">
            <v>0.76529811574697171</v>
          </cell>
          <cell r="DP28">
            <v>0.76529811574697171</v>
          </cell>
          <cell r="DQ28">
            <v>0.76529811574697171</v>
          </cell>
          <cell r="DR28">
            <v>0.76529811574697171</v>
          </cell>
          <cell r="DS28">
            <v>0.76529811574697171</v>
          </cell>
          <cell r="DT28">
            <v>0.76529811574697171</v>
          </cell>
          <cell r="DU28">
            <v>0.76529811574697171</v>
          </cell>
          <cell r="DV28">
            <v>0.76529811574697171</v>
          </cell>
          <cell r="DW28">
            <v>0.76529811574697171</v>
          </cell>
          <cell r="DX28">
            <v>0.7757605488413285</v>
          </cell>
          <cell r="DY28">
            <v>0.79089415473482305</v>
          </cell>
          <cell r="DZ28">
            <v>0.80711196460543044</v>
          </cell>
          <cell r="EA28">
            <v>0.81388699861532154</v>
          </cell>
          <cell r="EB28">
            <v>0.81613855345976904</v>
          </cell>
          <cell r="EC28">
            <v>0.82508593602965397</v>
          </cell>
          <cell r="ED28">
            <v>0.82862612660654611</v>
          </cell>
          <cell r="EE28">
            <v>0.83209999446772132</v>
          </cell>
          <cell r="EF28">
            <v>0.8398259584896578</v>
          </cell>
          <cell r="EG28">
            <v>0.85309439964911982</v>
          </cell>
          <cell r="EH28">
            <v>0.8537896573339453</v>
          </cell>
          <cell r="EI28">
            <v>0.84942307784525162</v>
          </cell>
          <cell r="EJ28">
            <v>0.85226342971591207</v>
          </cell>
          <cell r="EK28">
            <v>0.85590868021717759</v>
          </cell>
          <cell r="EL28">
            <v>0.85955393071844322</v>
          </cell>
          <cell r="EM28">
            <v>0.86409143596889892</v>
          </cell>
          <cell r="EN28">
            <v>0.87035934838388873</v>
          </cell>
          <cell r="EO28">
            <v>0.87071745936615697</v>
          </cell>
          <cell r="EP28">
            <v>0.86332194313452937</v>
          </cell>
          <cell r="EQ28">
            <v>0.86365542666790407</v>
          </cell>
          <cell r="ER28">
            <v>0.86386273254313628</v>
          </cell>
          <cell r="ES28">
            <v>0.86490045564582474</v>
          </cell>
          <cell r="ET28">
            <v>0.87049335088538526</v>
          </cell>
          <cell r="EU28">
            <v>0.87704309211534648</v>
          </cell>
          <cell r="EV28">
            <v>0.87381358372954443</v>
          </cell>
          <cell r="EW28">
            <v>0.86619518568031761</v>
          </cell>
          <cell r="EX28">
            <v>0.86618109449515557</v>
          </cell>
          <cell r="EY28">
            <v>0.86610658490754944</v>
          </cell>
          <cell r="EZ28">
            <v>0.86603207531994331</v>
          </cell>
          <cell r="FA28">
            <v>0.87051273786920902</v>
          </cell>
          <cell r="FB28">
            <v>0.8770693554477359</v>
          </cell>
          <cell r="FC28">
            <v>0.84800687800131946</v>
          </cell>
          <cell r="FD28">
            <v>0.8111907733410072</v>
          </cell>
          <cell r="FE28">
            <v>0.77437466868069493</v>
          </cell>
          <cell r="FF28">
            <v>0.77933413602576629</v>
          </cell>
          <cell r="FG28">
            <v>0.78088714040431428</v>
          </cell>
          <cell r="FH28">
            <v>0.78730588219564257</v>
          </cell>
          <cell r="FI28">
            <v>0.79554083877538373</v>
          </cell>
          <cell r="FJ28">
            <v>0.7946160992639798</v>
          </cell>
          <cell r="FK28">
            <v>0.78593773253868016</v>
          </cell>
          <cell r="FL28">
            <v>0.78185228330787926</v>
          </cell>
          <cell r="FM28">
            <v>0.78348688791287924</v>
          </cell>
          <cell r="FN28">
            <v>0.7851214925178791</v>
          </cell>
          <cell r="FO28">
            <v>0.79635837558545786</v>
          </cell>
          <cell r="FP28">
            <v>0.81317054073478734</v>
          </cell>
          <cell r="FQ28">
            <v>0.81986698251330625</v>
          </cell>
          <cell r="FR28">
            <v>0.8221745346284004</v>
          </cell>
          <cell r="FS28">
            <v>0.83185513466163008</v>
          </cell>
          <cell r="FT28">
            <v>0.82478228468030013</v>
          </cell>
          <cell r="FU28">
            <v>0.82368053516536588</v>
          </cell>
          <cell r="FV28">
            <v>0.8271339577873037</v>
          </cell>
          <cell r="FW28">
            <v>0.83548971498089819</v>
          </cell>
          <cell r="FX28">
            <v>0.83372974880368222</v>
          </cell>
          <cell r="FY28">
            <v>0.82758089296304127</v>
          </cell>
          <cell r="FZ28">
            <v>0.87033204443248713</v>
          </cell>
          <cell r="GA28">
            <v>0.92735148850097326</v>
          </cell>
          <cell r="GB28">
            <v>0.97162621467332844</v>
          </cell>
          <cell r="GC28">
            <v>1.0102227043431913</v>
          </cell>
          <cell r="GD28">
            <v>1.0498409247827549</v>
          </cell>
          <cell r="GE28">
            <v>1.0736280412623052</v>
          </cell>
          <cell r="GF28">
            <v>1.0866332667325356</v>
          </cell>
          <cell r="GG28">
            <v>1.0979285050391991</v>
          </cell>
          <cell r="GH28">
            <v>0.90780245628897582</v>
          </cell>
          <cell r="GI28">
            <v>0.90466568642465939</v>
          </cell>
          <cell r="GJ28">
            <v>0.90212803415163401</v>
          </cell>
          <cell r="GK28">
            <v>0.91605208233991653</v>
          </cell>
          <cell r="GL28">
            <v>0.96733452433417966</v>
          </cell>
          <cell r="GM28">
            <v>1.0180770397101304</v>
          </cell>
          <cell r="GN28">
            <v>1.0619071122598032</v>
          </cell>
          <cell r="GO28">
            <v>1.1000675451291566</v>
          </cell>
          <cell r="GP28">
            <v>1.1181061280084552</v>
          </cell>
          <cell r="GQ28">
            <v>1.1312926153135796</v>
          </cell>
          <cell r="GR28">
            <v>1.154073013044872</v>
          </cell>
          <cell r="GS28">
            <v>1.1718966129085424</v>
          </cell>
          <cell r="GT28">
            <v>1.1889450390795255</v>
          </cell>
          <cell r="GU28">
            <v>1.2049020183865455</v>
          </cell>
          <cell r="GV28">
            <v>1.2526440360649007</v>
          </cell>
          <cell r="GW28">
            <v>1.3169595551763575</v>
          </cell>
          <cell r="GX28">
            <v>1.3779239048608691</v>
          </cell>
          <cell r="GY28">
            <v>1.4234487194678282</v>
          </cell>
          <cell r="GZ28">
            <v>1.461762813464748</v>
          </cell>
          <cell r="HA28">
            <v>1.4716994144504616</v>
          </cell>
          <cell r="HB28">
            <v>1.4738823882222798</v>
          </cell>
          <cell r="HC28">
            <v>1.4715508936226305</v>
          </cell>
          <cell r="HD28">
            <v>1.4675770866471562</v>
          </cell>
          <cell r="HE28">
            <v>1.4889937502141053</v>
          </cell>
          <cell r="HF28">
            <v>1.5595548244972564</v>
          </cell>
          <cell r="HG28">
            <v>1.6350582897514745</v>
          </cell>
          <cell r="HH28">
            <v>1.7071755067358241</v>
          </cell>
          <cell r="HI28">
            <v>1.7634637263851476</v>
          </cell>
          <cell r="HJ28">
            <v>1.8064612327101102</v>
          </cell>
          <cell r="HK28">
            <v>1.8408786582813716</v>
          </cell>
        </row>
        <row r="30">
          <cell r="D30">
            <v>835.54725714285712</v>
          </cell>
          <cell r="E30">
            <v>845.0585142857143</v>
          </cell>
          <cell r="F30">
            <v>854.56977142857147</v>
          </cell>
          <cell r="G30">
            <v>864.08102857142865</v>
          </cell>
          <cell r="H30">
            <v>873.59228571428582</v>
          </cell>
          <cell r="I30">
            <v>883.103542857143</v>
          </cell>
          <cell r="J30">
            <v>892.61480000000017</v>
          </cell>
          <cell r="K30">
            <v>902.12605714285735</v>
          </cell>
          <cell r="L30">
            <v>911.63731428571452</v>
          </cell>
          <cell r="M30">
            <v>921.1485714285717</v>
          </cell>
          <cell r="N30">
            <v>930.65982857142887</v>
          </cell>
          <cell r="O30">
            <v>940.17108571428605</v>
          </cell>
          <cell r="P30">
            <v>949.68234285714323</v>
          </cell>
          <cell r="Q30">
            <v>959.1936000000004</v>
          </cell>
          <cell r="R30">
            <v>968.70485714285758</v>
          </cell>
          <cell r="S30">
            <v>978.21611428571475</v>
          </cell>
          <cell r="T30">
            <v>987.72737142857193</v>
          </cell>
          <cell r="U30">
            <v>997.2386285714291</v>
          </cell>
          <cell r="V30">
            <v>1006.7498857142863</v>
          </cell>
          <cell r="W30">
            <v>1016.2611428571435</v>
          </cell>
          <cell r="X30">
            <v>1025.7724000000005</v>
          </cell>
          <cell r="Y30">
            <v>1035.2836571428577</v>
          </cell>
          <cell r="Z30">
            <v>1044.7949142857149</v>
          </cell>
          <cell r="AA30">
            <v>1054.306171428572</v>
          </cell>
          <cell r="AB30">
            <v>1063.8174285714292</v>
          </cell>
          <cell r="AC30">
            <v>1073.3286857142864</v>
          </cell>
          <cell r="AD30">
            <v>1082.8399428571436</v>
          </cell>
          <cell r="AE30">
            <v>1092.3512000000007</v>
          </cell>
          <cell r="AF30">
            <v>1101.8624571428579</v>
          </cell>
          <cell r="AG30">
            <v>1111.3737142857151</v>
          </cell>
          <cell r="AH30">
            <v>1111.3737142857151</v>
          </cell>
          <cell r="AI30">
            <v>1120.5781566820285</v>
          </cell>
          <cell r="AJ30">
            <v>1129.7825990783419</v>
          </cell>
          <cell r="AK30">
            <v>1138.9870414746554</v>
          </cell>
          <cell r="AL30">
            <v>1148.1914838709688</v>
          </cell>
          <cell r="AM30">
            <v>1157.3959262672822</v>
          </cell>
          <cell r="AN30">
            <v>1166.6003686635956</v>
          </cell>
          <cell r="AO30">
            <v>1175.8048110599091</v>
          </cell>
          <cell r="AP30">
            <v>1185.0092534562225</v>
          </cell>
          <cell r="AQ30">
            <v>1194.2136958525359</v>
          </cell>
          <cell r="AR30">
            <v>1203.4181382488493</v>
          </cell>
          <cell r="AS30">
            <v>1212.6225806451628</v>
          </cell>
          <cell r="AT30">
            <v>1221.8270230414762</v>
          </cell>
          <cell r="AU30">
            <v>1231.0314654377896</v>
          </cell>
          <cell r="AV30">
            <v>1240.235907834103</v>
          </cell>
          <cell r="AW30">
            <v>1249.4403502304165</v>
          </cell>
          <cell r="AX30">
            <v>1258.6447926267299</v>
          </cell>
          <cell r="AY30">
            <v>1267.8492350230433</v>
          </cell>
          <cell r="AZ30">
            <v>1277.0536774193567</v>
          </cell>
          <cell r="BA30">
            <v>1286.2581198156702</v>
          </cell>
          <cell r="BB30">
            <v>1295.4625622119836</v>
          </cell>
          <cell r="BC30">
            <v>1304.667004608297</v>
          </cell>
          <cell r="BD30">
            <v>1313.8714470046104</v>
          </cell>
          <cell r="BE30">
            <v>1323.0758894009239</v>
          </cell>
          <cell r="BF30">
            <v>1332.2803317972373</v>
          </cell>
          <cell r="BG30">
            <v>1341.4847741935507</v>
          </cell>
          <cell r="BH30">
            <v>1350.6892165898641</v>
          </cell>
          <cell r="BI30">
            <v>1359.8936589861776</v>
          </cell>
          <cell r="BJ30">
            <v>1369.098101382491</v>
          </cell>
          <cell r="BK30">
            <v>1378.3025437788044</v>
          </cell>
          <cell r="BL30">
            <v>1387.5069861751178</v>
          </cell>
          <cell r="BM30">
            <v>1396.7114285714313</v>
          </cell>
          <cell r="BN30">
            <v>1406.2226857142884</v>
          </cell>
          <cell r="BO30">
            <v>1415.7339428571456</v>
          </cell>
          <cell r="BP30">
            <v>1425.2452000000028</v>
          </cell>
          <cell r="BQ30">
            <v>1434.75645714286</v>
          </cell>
          <cell r="BR30">
            <v>1444.2677142857171</v>
          </cell>
          <cell r="BS30">
            <v>1453.7789714285743</v>
          </cell>
          <cell r="BT30">
            <v>1463.2902285714315</v>
          </cell>
          <cell r="BU30">
            <v>1472.8014857142887</v>
          </cell>
          <cell r="BV30">
            <v>1482.3127428571458</v>
          </cell>
          <cell r="BW30">
            <v>1491.824000000003</v>
          </cell>
          <cell r="BX30">
            <v>1501.3352571428602</v>
          </cell>
          <cell r="BY30">
            <v>1510.8465142857174</v>
          </cell>
          <cell r="BZ30">
            <v>1520.3577714285746</v>
          </cell>
          <cell r="CA30">
            <v>1529.8690285714317</v>
          </cell>
          <cell r="CB30">
            <v>1539.3802857142889</v>
          </cell>
          <cell r="CC30">
            <v>1548.8915428571461</v>
          </cell>
          <cell r="CD30">
            <v>1558.4028000000033</v>
          </cell>
          <cell r="CE30">
            <v>1567.9140571428604</v>
          </cell>
          <cell r="CF30">
            <v>1577.4253142857176</v>
          </cell>
          <cell r="CG30">
            <v>1586.9365714285748</v>
          </cell>
          <cell r="CH30">
            <v>1596.447828571432</v>
          </cell>
          <cell r="CI30">
            <v>1605.9590857142891</v>
          </cell>
          <cell r="CJ30">
            <v>1615.4703428571463</v>
          </cell>
          <cell r="CK30">
            <v>1624.9816000000035</v>
          </cell>
          <cell r="CL30">
            <v>1634.4928571428607</v>
          </cell>
          <cell r="CM30">
            <v>1644.0041142857178</v>
          </cell>
          <cell r="CN30">
            <v>1653.515371428575</v>
          </cell>
          <cell r="CO30">
            <v>1663.0266285714322</v>
          </cell>
          <cell r="CP30">
            <v>1672.5378857142894</v>
          </cell>
          <cell r="CQ30">
            <v>1682.0491428571465</v>
          </cell>
          <cell r="CR30">
            <v>1682.0491428571465</v>
          </cell>
          <cell r="CS30">
            <v>1691.25358525346</v>
          </cell>
          <cell r="CT30">
            <v>1700.4580276497734</v>
          </cell>
          <cell r="CU30">
            <v>1709.6624700460868</v>
          </cell>
          <cell r="CV30">
            <v>1718.8669124424002</v>
          </cell>
          <cell r="CW30">
            <v>1728.0713548387137</v>
          </cell>
          <cell r="CX30">
            <v>1737.2757972350271</v>
          </cell>
          <cell r="CY30">
            <v>1746.4802396313405</v>
          </cell>
          <cell r="CZ30">
            <v>1755.6846820276539</v>
          </cell>
          <cell r="DA30">
            <v>1764.8891244239674</v>
          </cell>
          <cell r="DB30">
            <v>1774.0935668202808</v>
          </cell>
          <cell r="DC30">
            <v>1783.2980092165942</v>
          </cell>
          <cell r="DD30">
            <v>1792.5024516129076</v>
          </cell>
          <cell r="DE30">
            <v>1801.7068940092211</v>
          </cell>
          <cell r="DF30">
            <v>1810.9113364055345</v>
          </cell>
          <cell r="DG30">
            <v>1820.1157788018479</v>
          </cell>
          <cell r="DH30">
            <v>1829.3202211981613</v>
          </cell>
          <cell r="DI30">
            <v>1838.5246635944748</v>
          </cell>
          <cell r="DJ30">
            <v>1847.7291059907882</v>
          </cell>
          <cell r="DK30">
            <v>1856.9335483871016</v>
          </cell>
          <cell r="DL30">
            <v>1866.137990783415</v>
          </cell>
          <cell r="DM30">
            <v>1875.3424331797285</v>
          </cell>
          <cell r="DN30">
            <v>1884.5468755760419</v>
          </cell>
          <cell r="DO30">
            <v>1893.7513179723553</v>
          </cell>
          <cell r="DP30">
            <v>1902.9557603686687</v>
          </cell>
          <cell r="DQ30">
            <v>1912.1602027649822</v>
          </cell>
          <cell r="DR30">
            <v>1921.3646451612956</v>
          </cell>
          <cell r="DS30">
            <v>1930.569087557609</v>
          </cell>
          <cell r="DT30">
            <v>1939.7735299539224</v>
          </cell>
          <cell r="DU30">
            <v>1948.9779723502359</v>
          </cell>
          <cell r="DV30">
            <v>1958.1824147465493</v>
          </cell>
          <cell r="DW30">
            <v>1967.3868571428627</v>
          </cell>
          <cell r="DX30">
            <v>1976.5912995391761</v>
          </cell>
          <cell r="DY30">
            <v>1985.7957419354896</v>
          </cell>
          <cell r="DZ30">
            <v>1995.000184331803</v>
          </cell>
          <cell r="EA30">
            <v>2004.2046267281164</v>
          </cell>
          <cell r="EB30">
            <v>2013.4090691244298</v>
          </cell>
          <cell r="EC30">
            <v>2022.6135115207433</v>
          </cell>
          <cell r="ED30">
            <v>2031.8179539170567</v>
          </cell>
          <cell r="EE30">
            <v>2041.0223963133701</v>
          </cell>
          <cell r="EF30">
            <v>2050.2268387096833</v>
          </cell>
          <cell r="EG30">
            <v>2059.4312811059967</v>
          </cell>
          <cell r="EH30">
            <v>2068.6357235023102</v>
          </cell>
          <cell r="EI30">
            <v>2077.8401658986236</v>
          </cell>
          <cell r="EJ30">
            <v>2087.044608294937</v>
          </cell>
          <cell r="EK30">
            <v>2096.2490506912504</v>
          </cell>
          <cell r="EL30">
            <v>2105.4534930875639</v>
          </cell>
          <cell r="EM30">
            <v>2114.6579354838773</v>
          </cell>
          <cell r="EN30">
            <v>2123.8623778801907</v>
          </cell>
          <cell r="EO30">
            <v>2133.0668202765041</v>
          </cell>
          <cell r="EP30">
            <v>2142.2712626728176</v>
          </cell>
          <cell r="EQ30">
            <v>2151.475705069131</v>
          </cell>
          <cell r="ER30">
            <v>2160.6801474654444</v>
          </cell>
          <cell r="ES30">
            <v>2169.8845898617578</v>
          </cell>
          <cell r="ET30">
            <v>2179.0890322580713</v>
          </cell>
          <cell r="EU30">
            <v>2188.2934746543847</v>
          </cell>
          <cell r="EV30">
            <v>2197.4979170506981</v>
          </cell>
          <cell r="EW30">
            <v>2206.7023594470115</v>
          </cell>
          <cell r="EX30">
            <v>2215.906801843325</v>
          </cell>
          <cell r="EY30">
            <v>2225.1112442396384</v>
          </cell>
          <cell r="EZ30">
            <v>2234.3156866359518</v>
          </cell>
          <cell r="FA30">
            <v>2243.5201290322652</v>
          </cell>
          <cell r="FB30">
            <v>2252.7245714285787</v>
          </cell>
          <cell r="FC30">
            <v>2262.2358285714358</v>
          </cell>
          <cell r="FD30">
            <v>2271.747085714293</v>
          </cell>
          <cell r="FE30">
            <v>2281.2583428571502</v>
          </cell>
          <cell r="FF30">
            <v>2290.7696000000074</v>
          </cell>
          <cell r="FG30">
            <v>2300.2808571428645</v>
          </cell>
          <cell r="FH30">
            <v>2309.7921142857217</v>
          </cell>
          <cell r="FI30">
            <v>2319.3033714285789</v>
          </cell>
          <cell r="FJ30">
            <v>2328.8146285714361</v>
          </cell>
          <cell r="FK30">
            <v>2338.3258857142932</v>
          </cell>
          <cell r="FL30">
            <v>2347.8371428571504</v>
          </cell>
          <cell r="FM30">
            <v>2357.3484000000076</v>
          </cell>
          <cell r="FN30">
            <v>2366.8596571428648</v>
          </cell>
          <cell r="FO30">
            <v>2376.3709142857219</v>
          </cell>
          <cell r="FP30">
            <v>2385.8821714285791</v>
          </cell>
          <cell r="FQ30">
            <v>2395.3934285714363</v>
          </cell>
          <cell r="FR30">
            <v>2404.9046857142935</v>
          </cell>
          <cell r="FS30">
            <v>2414.4159428571506</v>
          </cell>
          <cell r="FT30">
            <v>2423.9272000000078</v>
          </cell>
          <cell r="FU30">
            <v>2433.438457142865</v>
          </cell>
          <cell r="FV30">
            <v>2442.9497142857222</v>
          </cell>
          <cell r="FW30">
            <v>2452.4609714285793</v>
          </cell>
          <cell r="FX30">
            <v>2461.9722285714365</v>
          </cell>
          <cell r="FY30">
            <v>2471.4834857142937</v>
          </cell>
          <cell r="FZ30">
            <v>2480.9947428571509</v>
          </cell>
          <cell r="GA30">
            <v>2490.506000000008</v>
          </cell>
          <cell r="GB30">
            <v>2500.0172571428652</v>
          </cell>
          <cell r="GC30">
            <v>2509.5285142857224</v>
          </cell>
          <cell r="GD30">
            <v>2519.0397714285796</v>
          </cell>
          <cell r="GE30">
            <v>2528.5510285714367</v>
          </cell>
          <cell r="GF30">
            <v>2538.0622857142939</v>
          </cell>
          <cell r="GG30">
            <v>2547.2667281106073</v>
          </cell>
          <cell r="GH30">
            <v>2556.4711705069208</v>
          </cell>
          <cell r="GI30">
            <v>2565.6756129032342</v>
          </cell>
          <cell r="GJ30">
            <v>2574.8800552995476</v>
          </cell>
          <cell r="GK30">
            <v>2584.084497695861</v>
          </cell>
          <cell r="GL30">
            <v>2593.2889400921745</v>
          </cell>
          <cell r="GM30">
            <v>2602.4933824884879</v>
          </cell>
          <cell r="GN30">
            <v>2611.6978248848013</v>
          </cell>
          <cell r="GO30">
            <v>2620.9022672811147</v>
          </cell>
          <cell r="GP30">
            <v>2630.1067096774282</v>
          </cell>
          <cell r="GQ30">
            <v>2639.3111520737416</v>
          </cell>
          <cell r="GR30">
            <v>2648.515594470055</v>
          </cell>
          <cell r="GS30">
            <v>2657.7200368663684</v>
          </cell>
          <cell r="GT30">
            <v>2666.9244792626819</v>
          </cell>
          <cell r="GU30">
            <v>2676.1289216589953</v>
          </cell>
          <cell r="GV30">
            <v>2685.3333640553087</v>
          </cell>
          <cell r="GW30">
            <v>2694.5378064516221</v>
          </cell>
          <cell r="GX30">
            <v>2703.7422488479356</v>
          </cell>
          <cell r="GY30">
            <v>2712.946691244249</v>
          </cell>
          <cell r="GZ30">
            <v>2722.1511336405624</v>
          </cell>
          <cell r="HA30">
            <v>2731.3555760368758</v>
          </cell>
          <cell r="HB30">
            <v>2740.5600184331893</v>
          </cell>
          <cell r="HC30">
            <v>2749.7644608295027</v>
          </cell>
          <cell r="HD30">
            <v>2758.9689032258161</v>
          </cell>
          <cell r="HE30">
            <v>2768.1733456221295</v>
          </cell>
          <cell r="HF30">
            <v>2777.377788018443</v>
          </cell>
          <cell r="HG30">
            <v>2786.5822304147564</v>
          </cell>
          <cell r="HH30">
            <v>2795.7866728110698</v>
          </cell>
          <cell r="HI30">
            <v>2804.9911152073832</v>
          </cell>
          <cell r="HJ30">
            <v>2814.1955576036967</v>
          </cell>
          <cell r="HK30">
            <v>2823.4000000000101</v>
          </cell>
        </row>
        <row r="34">
          <cell r="D34">
            <v>0.2014608669578295</v>
          </cell>
          <cell r="E34">
            <v>0.20680177098465899</v>
          </cell>
          <cell r="F34">
            <v>0.20188861670961178</v>
          </cell>
          <cell r="G34">
            <v>0.19765313589763697</v>
          </cell>
          <cell r="H34">
            <v>0.19317665458613564</v>
          </cell>
          <cell r="I34">
            <v>0.19266769922466834</v>
          </cell>
          <cell r="J34">
            <v>0.19903207263032435</v>
          </cell>
          <cell r="K34">
            <v>0.21034463028255568</v>
          </cell>
          <cell r="L34">
            <v>0.21137862754276876</v>
          </cell>
          <cell r="M34">
            <v>0.21322184466599553</v>
          </cell>
          <cell r="N34">
            <v>0.21631902790878854</v>
          </cell>
          <cell r="O34">
            <v>0.21984380370003365</v>
          </cell>
          <cell r="P34">
            <v>0.22434228771045683</v>
          </cell>
          <cell r="Q34">
            <v>0.22880869021403066</v>
          </cell>
          <cell r="R34">
            <v>0.23096940778609767</v>
          </cell>
          <cell r="S34">
            <v>0.23311728289241124</v>
          </cell>
          <cell r="T34">
            <v>0.23748189180246229</v>
          </cell>
          <cell r="U34">
            <v>0.23930540482210236</v>
          </cell>
          <cell r="V34">
            <v>0.24231917469105752</v>
          </cell>
          <cell r="W34">
            <v>0.24595621281106972</v>
          </cell>
          <cell r="X34">
            <v>0.24802663380779424</v>
          </cell>
          <cell r="Y34">
            <v>0.23731075069492974</v>
          </cell>
          <cell r="Z34">
            <v>0.23169176963685978</v>
          </cell>
          <cell r="AA34">
            <v>0.23382079816783088</v>
          </cell>
          <cell r="AB34">
            <v>0.23231265127363759</v>
          </cell>
          <cell r="AC34">
            <v>0.23420010711917036</v>
          </cell>
          <cell r="AD34">
            <v>0.23966448907479898</v>
          </cell>
          <cell r="AE34">
            <v>0.24432952171535915</v>
          </cell>
          <cell r="AF34">
            <v>0.23746710093126178</v>
          </cell>
          <cell r="AG34">
            <v>0.24207641499597257</v>
          </cell>
          <cell r="AH34">
            <v>0.24207641499597257</v>
          </cell>
          <cell r="AI34">
            <v>0.35291866438356162</v>
          </cell>
          <cell r="AJ34">
            <v>0.35291866438356162</v>
          </cell>
          <cell r="AK34">
            <v>0.35291866438356162</v>
          </cell>
          <cell r="AL34">
            <v>0.35291866438356162</v>
          </cell>
          <cell r="AM34">
            <v>0.35291866438356162</v>
          </cell>
          <cell r="AN34">
            <v>0.35291866438356162</v>
          </cell>
          <cell r="AO34">
            <v>0.35291866438356162</v>
          </cell>
          <cell r="AP34">
            <v>0.35291866438356162</v>
          </cell>
          <cell r="AQ34">
            <v>0.35291866438356162</v>
          </cell>
          <cell r="AR34">
            <v>0.35291866438356162</v>
          </cell>
          <cell r="AS34">
            <v>0.35291866438356162</v>
          </cell>
          <cell r="AT34">
            <v>0.35291866438356162</v>
          </cell>
          <cell r="AU34">
            <v>0.35291866438356162</v>
          </cell>
          <cell r="AV34">
            <v>0.35291866438356162</v>
          </cell>
          <cell r="AW34">
            <v>0.35291866438356162</v>
          </cell>
          <cell r="AX34">
            <v>0.35291866438356162</v>
          </cell>
          <cell r="AY34">
            <v>0.35291866438356162</v>
          </cell>
          <cell r="AZ34">
            <v>0.35291866438356162</v>
          </cell>
          <cell r="BA34">
            <v>0.35291866438356162</v>
          </cell>
          <cell r="BB34">
            <v>0.35291866438356162</v>
          </cell>
          <cell r="BC34">
            <v>0.35291866438356162</v>
          </cell>
          <cell r="BD34">
            <v>0.35291866438356162</v>
          </cell>
          <cell r="BE34">
            <v>0.35291866438356162</v>
          </cell>
          <cell r="BF34">
            <v>0.35291866438356162</v>
          </cell>
          <cell r="BG34">
            <v>0.35291866438356162</v>
          </cell>
          <cell r="BH34">
            <v>0.35291866438356162</v>
          </cell>
          <cell r="BI34">
            <v>0.35291866438356162</v>
          </cell>
          <cell r="BJ34">
            <v>0.35291866438356162</v>
          </cell>
          <cell r="BK34">
            <v>0.35291866438356162</v>
          </cell>
          <cell r="BL34">
            <v>0.35291866438356162</v>
          </cell>
          <cell r="BM34">
            <v>0.35291866438356162</v>
          </cell>
          <cell r="BN34">
            <v>0.3561915261067613</v>
          </cell>
          <cell r="BO34">
            <v>0.35866503851489245</v>
          </cell>
          <cell r="BP34">
            <v>0.35882002352576337</v>
          </cell>
          <cell r="BQ34">
            <v>0.35929139253844822</v>
          </cell>
          <cell r="BR34">
            <v>0.36002132319496877</v>
          </cell>
          <cell r="BS34">
            <v>0.36158490953168559</v>
          </cell>
          <cell r="BT34">
            <v>0.36452539655333399</v>
          </cell>
          <cell r="BU34">
            <v>0.36907329795854399</v>
          </cell>
          <cell r="BV34">
            <v>0.37282185004868551</v>
          </cell>
          <cell r="BW34">
            <v>0.37425187474156674</v>
          </cell>
          <cell r="BX34">
            <v>0.3758668309412973</v>
          </cell>
          <cell r="BY34">
            <v>0.37748178714102787</v>
          </cell>
          <cell r="BZ34">
            <v>0.37926198306678582</v>
          </cell>
          <cell r="CA34">
            <v>0.38241907967747529</v>
          </cell>
          <cell r="CB34">
            <v>0.38727948108268534</v>
          </cell>
          <cell r="CC34">
            <v>0.39134053317282685</v>
          </cell>
          <cell r="CD34">
            <v>0.39308305786570807</v>
          </cell>
          <cell r="CE34">
            <v>0.39488893872297293</v>
          </cell>
          <cell r="CF34">
            <v>0.39669481958023772</v>
          </cell>
          <cell r="CG34">
            <v>0.39844933057448884</v>
          </cell>
          <cell r="CH34">
            <v>0.40158074225367146</v>
          </cell>
          <cell r="CI34">
            <v>0.40645312996025135</v>
          </cell>
          <cell r="CJ34">
            <v>0.41052616835176275</v>
          </cell>
          <cell r="CK34">
            <v>0.41228067934601387</v>
          </cell>
          <cell r="CL34">
            <v>0.41461224513478551</v>
          </cell>
          <cell r="CM34">
            <v>0.41669381092355717</v>
          </cell>
          <cell r="CN34">
            <v>0.41878051369863023</v>
          </cell>
          <cell r="CO34">
            <v>0.42224411715863475</v>
          </cell>
          <cell r="CP34">
            <v>0.42766958705699543</v>
          </cell>
          <cell r="CQ34">
            <v>0.43229570764028763</v>
          </cell>
          <cell r="CR34">
            <v>0.43229570764028763</v>
          </cell>
          <cell r="CS34">
            <v>0.59539297945205483</v>
          </cell>
          <cell r="CT34">
            <v>0.59539297945205483</v>
          </cell>
          <cell r="CU34">
            <v>0.59539297945205483</v>
          </cell>
          <cell r="CV34">
            <v>0.59539297945205483</v>
          </cell>
          <cell r="CW34">
            <v>0.59539297945205483</v>
          </cell>
          <cell r="CX34">
            <v>0.59539297945205483</v>
          </cell>
          <cell r="CY34">
            <v>0.59539297945205483</v>
          </cell>
          <cell r="CZ34">
            <v>0.59539297945205483</v>
          </cell>
          <cell r="DA34">
            <v>0.59539297945205483</v>
          </cell>
          <cell r="DB34">
            <v>0.59539297945205483</v>
          </cell>
          <cell r="DC34">
            <v>0.59539297945205483</v>
          </cell>
          <cell r="DD34">
            <v>0.59539297945205483</v>
          </cell>
          <cell r="DE34">
            <v>0.59539297945205483</v>
          </cell>
          <cell r="DF34">
            <v>0.59539297945205483</v>
          </cell>
          <cell r="DG34">
            <v>0.59539297945205483</v>
          </cell>
          <cell r="DH34">
            <v>0.59539297945205483</v>
          </cell>
          <cell r="DI34">
            <v>0.59539297945205483</v>
          </cell>
          <cell r="DJ34">
            <v>0.59539297945205483</v>
          </cell>
          <cell r="DK34">
            <v>0.59539297945205483</v>
          </cell>
          <cell r="DL34">
            <v>0.59539297945205483</v>
          </cell>
          <cell r="DM34">
            <v>0.59539297945205483</v>
          </cell>
          <cell r="DN34">
            <v>0.59539297945205483</v>
          </cell>
          <cell r="DO34">
            <v>0.59539297945205483</v>
          </cell>
          <cell r="DP34">
            <v>0.59539297945205483</v>
          </cell>
          <cell r="DQ34">
            <v>0.59539297945205483</v>
          </cell>
          <cell r="DR34">
            <v>0.59539297945205483</v>
          </cell>
          <cell r="DS34">
            <v>0.59539297945205483</v>
          </cell>
          <cell r="DT34">
            <v>0.59539297945205483</v>
          </cell>
          <cell r="DU34">
            <v>0.59539297945205483</v>
          </cell>
          <cell r="DV34">
            <v>0.59539297945205483</v>
          </cell>
          <cell r="DW34">
            <v>0.59539297945205483</v>
          </cell>
          <cell r="DX34">
            <v>0.59936102134491998</v>
          </cell>
          <cell r="DY34">
            <v>0.60470596392271669</v>
          </cell>
          <cell r="DZ34">
            <v>0.61019209727761403</v>
          </cell>
          <cell r="EA34">
            <v>0.61487888131744273</v>
          </cell>
          <cell r="EB34">
            <v>0.61724713796001118</v>
          </cell>
          <cell r="EC34">
            <v>0.61704690145189467</v>
          </cell>
          <cell r="ED34">
            <v>0.62018128766456349</v>
          </cell>
          <cell r="EE34">
            <v>0.62331567387723241</v>
          </cell>
          <cell r="EF34">
            <v>0.6278269607748328</v>
          </cell>
          <cell r="EG34">
            <v>0.63357936125301761</v>
          </cell>
          <cell r="EH34">
            <v>0.63853241241613412</v>
          </cell>
          <cell r="EI34">
            <v>0.64116693618199017</v>
          </cell>
          <cell r="EJ34">
            <v>0.64380145994784632</v>
          </cell>
          <cell r="EK34">
            <v>0.64779678822478004</v>
          </cell>
          <cell r="EL34">
            <v>0.65179211650171376</v>
          </cell>
          <cell r="EM34">
            <v>0.65608643450467496</v>
          </cell>
          <cell r="EN34">
            <v>0.66297789291859499</v>
          </cell>
          <cell r="EO34">
            <v>0.6690700020174466</v>
          </cell>
          <cell r="EP34">
            <v>0.67284358371903785</v>
          </cell>
          <cell r="EQ34">
            <v>0.6765632270644647</v>
          </cell>
          <cell r="ER34">
            <v>0.68028287040989155</v>
          </cell>
          <cell r="ES34">
            <v>0.68404360964572941</v>
          </cell>
          <cell r="ET34">
            <v>0.68918124956649873</v>
          </cell>
          <cell r="EU34">
            <v>0.69612750250096678</v>
          </cell>
          <cell r="EV34">
            <v>0.70227440612036629</v>
          </cell>
          <cell r="EW34">
            <v>0.70610278234250545</v>
          </cell>
          <cell r="EX34">
            <v>0.70993115856464473</v>
          </cell>
          <cell r="EY34">
            <v>0.713759534786784</v>
          </cell>
          <cell r="EZ34">
            <v>0.71758791100892327</v>
          </cell>
          <cell r="FA34">
            <v>0.72279318791599401</v>
          </cell>
          <cell r="FB34">
            <v>0.72973944085046194</v>
          </cell>
          <cell r="FC34">
            <v>0.7321348939089779</v>
          </cell>
          <cell r="FD34">
            <v>0.73221181957023362</v>
          </cell>
          <cell r="FE34">
            <v>0.73228874523148924</v>
          </cell>
          <cell r="FF34">
            <v>0.73298895856397783</v>
          </cell>
          <cell r="FG34">
            <v>0.73744062245734987</v>
          </cell>
          <cell r="FH34">
            <v>0.74297723498085899</v>
          </cell>
          <cell r="FI34">
            <v>0.75025482353176542</v>
          </cell>
          <cell r="FJ34">
            <v>0.75673306276760322</v>
          </cell>
          <cell r="FK34">
            <v>0.76089277460618077</v>
          </cell>
          <cell r="FL34">
            <v>0.76507817137626521</v>
          </cell>
          <cell r="FM34">
            <v>0.76926356814634966</v>
          </cell>
          <cell r="FN34">
            <v>0.77344896491643422</v>
          </cell>
          <cell r="FO34">
            <v>0.7782439945632309</v>
          </cell>
          <cell r="FP34">
            <v>0.78478000023742489</v>
          </cell>
          <cell r="FQ34">
            <v>0.79051665659655035</v>
          </cell>
          <cell r="FR34">
            <v>0.79393478555841568</v>
          </cell>
          <cell r="FS34">
            <v>0.7973529145202809</v>
          </cell>
          <cell r="FT34">
            <v>0.79733894223633106</v>
          </cell>
          <cell r="FU34">
            <v>0.80090176297901827</v>
          </cell>
          <cell r="FV34">
            <v>0.80507421659841771</v>
          </cell>
          <cell r="FW34">
            <v>0.81098764624521447</v>
          </cell>
          <cell r="FX34">
            <v>0.8161017265769428</v>
          </cell>
          <cell r="FY34">
            <v>0.81889727951141078</v>
          </cell>
          <cell r="FZ34">
            <v>0.82208495573355</v>
          </cell>
          <cell r="GA34">
            <v>0.83325874878953177</v>
          </cell>
          <cell r="GB34">
            <v>0.84377464829333992</v>
          </cell>
          <cell r="GC34">
            <v>0.85147666137773248</v>
          </cell>
          <cell r="GD34">
            <v>0.86105321213335806</v>
          </cell>
          <cell r="GE34">
            <v>0.86607896301303144</v>
          </cell>
          <cell r="GF34">
            <v>0.86801891868722558</v>
          </cell>
          <cell r="GG34">
            <v>0.86588895214728789</v>
          </cell>
          <cell r="GH34">
            <v>0.86785984917938686</v>
          </cell>
          <cell r="GI34">
            <v>0.86889218784937694</v>
          </cell>
          <cell r="GJ34">
            <v>0.86992452651936691</v>
          </cell>
          <cell r="GK34">
            <v>0.87156649806606934</v>
          </cell>
          <cell r="GL34">
            <v>0.87494944564016897</v>
          </cell>
          <cell r="GM34">
            <v>0.88378546150067283</v>
          </cell>
          <cell r="GN34">
            <v>0.88953568215569712</v>
          </cell>
          <cell r="GO34">
            <v>0.89535867678332404</v>
          </cell>
          <cell r="GP34">
            <v>0.89701339300996941</v>
          </cell>
          <cell r="GQ34">
            <v>0.89866810923661489</v>
          </cell>
          <cell r="GR34">
            <v>0.89974545519875782</v>
          </cell>
          <cell r="GS34">
            <v>0.90423108854869083</v>
          </cell>
          <cell r="GT34">
            <v>0.90625006122316265</v>
          </cell>
          <cell r="GU34">
            <v>0.90518323869215511</v>
          </cell>
          <cell r="GV34">
            <v>0.90828469456212912</v>
          </cell>
          <cell r="GW34">
            <v>0.91305346179249591</v>
          </cell>
          <cell r="GX34">
            <v>0.9178222290228627</v>
          </cell>
          <cell r="GY34">
            <v>0.92396789693816106</v>
          </cell>
          <cell r="GZ34">
            <v>0.92941996171224472</v>
          </cell>
          <cell r="HA34">
            <v>0.92990439877027808</v>
          </cell>
          <cell r="HB34">
            <v>0.92730304062283209</v>
          </cell>
          <cell r="HC34">
            <v>0.92470168247538609</v>
          </cell>
          <cell r="HD34">
            <v>0.92210032432794009</v>
          </cell>
          <cell r="HE34">
            <v>0.91873169837227497</v>
          </cell>
          <cell r="HF34">
            <v>0.92046307936929805</v>
          </cell>
          <cell r="HG34">
            <v>0.92688157556753248</v>
          </cell>
          <cell r="HH34">
            <v>0.93173345464247903</v>
          </cell>
          <cell r="HI34">
            <v>0.93426680632016534</v>
          </cell>
          <cell r="HJ34">
            <v>0.93680015799785166</v>
          </cell>
          <cell r="HK34">
            <v>0.93933350967553797</v>
          </cell>
        </row>
        <row r="36">
          <cell r="D36">
            <v>235.1758476190476</v>
          </cell>
          <cell r="E36">
            <v>239.35969523809521</v>
          </cell>
          <cell r="F36">
            <v>243.54354285714282</v>
          </cell>
          <cell r="G36">
            <v>247.72739047619044</v>
          </cell>
          <cell r="H36">
            <v>251.91123809523805</v>
          </cell>
          <cell r="I36">
            <v>256.09508571428569</v>
          </cell>
          <cell r="J36">
            <v>260.27893333333333</v>
          </cell>
          <cell r="K36">
            <v>264.46278095238097</v>
          </cell>
          <cell r="L36">
            <v>268.64662857142861</v>
          </cell>
          <cell r="M36">
            <v>272.83047619047625</v>
          </cell>
          <cell r="N36">
            <v>277.01432380952389</v>
          </cell>
          <cell r="O36">
            <v>281.19817142857153</v>
          </cell>
          <cell r="P36">
            <v>285.38201904761917</v>
          </cell>
          <cell r="Q36">
            <v>289.56586666666681</v>
          </cell>
          <cell r="R36">
            <v>293.74971428571445</v>
          </cell>
          <cell r="S36">
            <v>297.93356190476209</v>
          </cell>
          <cell r="T36">
            <v>302.11740952380973</v>
          </cell>
          <cell r="U36">
            <v>306.30125714285737</v>
          </cell>
          <cell r="V36">
            <v>310.48510476190501</v>
          </cell>
          <cell r="W36">
            <v>314.66895238095265</v>
          </cell>
          <cell r="X36">
            <v>318.85280000000029</v>
          </cell>
          <cell r="Y36">
            <v>323.03664761904793</v>
          </cell>
          <cell r="Z36">
            <v>327.22049523809557</v>
          </cell>
          <cell r="AA36">
            <v>331.40434285714321</v>
          </cell>
          <cell r="AB36">
            <v>335.58819047619085</v>
          </cell>
          <cell r="AC36">
            <v>339.77203809523849</v>
          </cell>
          <cell r="AD36">
            <v>343.95588571428613</v>
          </cell>
          <cell r="AE36">
            <v>348.13973333333377</v>
          </cell>
          <cell r="AF36">
            <v>352.32358095238141</v>
          </cell>
          <cell r="AG36">
            <v>356.50742857142905</v>
          </cell>
          <cell r="AH36">
            <v>360.69127619047669</v>
          </cell>
          <cell r="AI36">
            <v>364.74016098310341</v>
          </cell>
          <cell r="AJ36">
            <v>368.78904577573013</v>
          </cell>
          <cell r="AK36">
            <v>372.83793056835685</v>
          </cell>
          <cell r="AL36">
            <v>376.88681536098358</v>
          </cell>
          <cell r="AM36">
            <v>380.9357001536103</v>
          </cell>
          <cell r="AN36">
            <v>384.98458494623702</v>
          </cell>
          <cell r="AO36">
            <v>389.03346973886374</v>
          </cell>
          <cell r="AP36">
            <v>393.08235453149047</v>
          </cell>
          <cell r="AQ36">
            <v>397.13123932411719</v>
          </cell>
          <cell r="AR36">
            <v>401.18012411674391</v>
          </cell>
          <cell r="AS36">
            <v>405.22900890937063</v>
          </cell>
          <cell r="AT36">
            <v>409.27789370199736</v>
          </cell>
          <cell r="AU36">
            <v>413.32677849462408</v>
          </cell>
          <cell r="AV36">
            <v>417.3756632872508</v>
          </cell>
          <cell r="AW36">
            <v>421.42454807987752</v>
          </cell>
          <cell r="AX36">
            <v>425.47343287250425</v>
          </cell>
          <cell r="AY36">
            <v>429.52231766513097</v>
          </cell>
          <cell r="AZ36">
            <v>433.57120245775769</v>
          </cell>
          <cell r="BA36">
            <v>437.62008725038442</v>
          </cell>
          <cell r="BB36">
            <v>441.66897204301114</v>
          </cell>
          <cell r="BC36">
            <v>445.71785683563786</v>
          </cell>
          <cell r="BD36">
            <v>449.76674162826458</v>
          </cell>
          <cell r="BE36">
            <v>453.81562642089131</v>
          </cell>
          <cell r="BF36">
            <v>457.86451121351803</v>
          </cell>
          <cell r="BG36">
            <v>461.91339600614475</v>
          </cell>
          <cell r="BH36">
            <v>465.96228079877147</v>
          </cell>
          <cell r="BI36">
            <v>470.0111655913982</v>
          </cell>
          <cell r="BJ36">
            <v>474.06005038402492</v>
          </cell>
          <cell r="BK36">
            <v>478.10893517665164</v>
          </cell>
          <cell r="BL36">
            <v>482.15781996927836</v>
          </cell>
          <cell r="BM36">
            <v>486.20670476190509</v>
          </cell>
          <cell r="BN36">
            <v>490.39055238095273</v>
          </cell>
          <cell r="BO36">
            <v>494.57440000000037</v>
          </cell>
          <cell r="BP36">
            <v>498.75824761904801</v>
          </cell>
          <cell r="BQ36">
            <v>502.94209523809565</v>
          </cell>
          <cell r="BR36">
            <v>507.12594285714329</v>
          </cell>
          <cell r="BS36">
            <v>511.30979047619093</v>
          </cell>
          <cell r="BT36">
            <v>515.49363809523857</v>
          </cell>
          <cell r="BU36">
            <v>519.67748571428615</v>
          </cell>
          <cell r="BV36">
            <v>523.86133333333373</v>
          </cell>
          <cell r="BW36">
            <v>528.04518095238132</v>
          </cell>
          <cell r="BX36">
            <v>532.2290285714289</v>
          </cell>
          <cell r="BY36">
            <v>536.41287619047648</v>
          </cell>
          <cell r="BZ36">
            <v>540.59672380952406</v>
          </cell>
          <cell r="CA36">
            <v>544.78057142857165</v>
          </cell>
          <cell r="CB36">
            <v>548.96441904761923</v>
          </cell>
          <cell r="CC36">
            <v>553.14826666666681</v>
          </cell>
          <cell r="CD36">
            <v>557.3321142857144</v>
          </cell>
          <cell r="CE36">
            <v>561.51596190476198</v>
          </cell>
          <cell r="CF36">
            <v>565.69980952380956</v>
          </cell>
          <cell r="CG36">
            <v>569.88365714285715</v>
          </cell>
          <cell r="CH36">
            <v>574.06750476190473</v>
          </cell>
          <cell r="CI36">
            <v>578.25135238095231</v>
          </cell>
          <cell r="CJ36">
            <v>582.4351999999999</v>
          </cell>
          <cell r="CK36">
            <v>586.61904761904748</v>
          </cell>
          <cell r="CL36">
            <v>590.80289523809506</v>
          </cell>
          <cell r="CM36">
            <v>594.98674285714264</v>
          </cell>
          <cell r="CN36">
            <v>599.17059047619023</v>
          </cell>
          <cell r="CO36">
            <v>603.35443809523781</v>
          </cell>
          <cell r="CP36">
            <v>607.53828571428539</v>
          </cell>
          <cell r="CQ36">
            <v>611.72213333333298</v>
          </cell>
          <cell r="CR36">
            <v>615.90598095238056</v>
          </cell>
          <cell r="CS36">
            <v>619.95486574500728</v>
          </cell>
          <cell r="CT36">
            <v>624.00375053763401</v>
          </cell>
          <cell r="CU36">
            <v>628.05263533026073</v>
          </cell>
          <cell r="CV36">
            <v>632.10152012288745</v>
          </cell>
          <cell r="CW36">
            <v>636.15040491551417</v>
          </cell>
          <cell r="CX36">
            <v>640.1992897081409</v>
          </cell>
          <cell r="CY36">
            <v>644.24817450076762</v>
          </cell>
          <cell r="CZ36">
            <v>648.29705929339434</v>
          </cell>
          <cell r="DA36">
            <v>652.34594408602106</v>
          </cell>
          <cell r="DB36">
            <v>656.39482887864779</v>
          </cell>
          <cell r="DC36">
            <v>660.44371367127451</v>
          </cell>
          <cell r="DD36">
            <v>664.49259846390123</v>
          </cell>
          <cell r="DE36">
            <v>668.54148325652795</v>
          </cell>
          <cell r="DF36">
            <v>672.59036804915468</v>
          </cell>
          <cell r="DG36">
            <v>676.6392528417814</v>
          </cell>
          <cell r="DH36">
            <v>680.68813763440812</v>
          </cell>
          <cell r="DI36">
            <v>684.73702242703484</v>
          </cell>
          <cell r="DJ36">
            <v>688.78590721966157</v>
          </cell>
          <cell r="DK36">
            <v>692.83479201228829</v>
          </cell>
          <cell r="DL36">
            <v>696.88367680491501</v>
          </cell>
          <cell r="DM36">
            <v>700.93256159754173</v>
          </cell>
          <cell r="DN36">
            <v>704.98144639016846</v>
          </cell>
          <cell r="DO36">
            <v>709.03033118279518</v>
          </cell>
          <cell r="DP36">
            <v>713.0792159754219</v>
          </cell>
          <cell r="DQ36">
            <v>717.12810076804863</v>
          </cell>
          <cell r="DR36">
            <v>721.17698556067535</v>
          </cell>
          <cell r="DS36">
            <v>725.22587035330207</v>
          </cell>
          <cell r="DT36">
            <v>729.27475514592879</v>
          </cell>
          <cell r="DU36">
            <v>733.32363993855552</v>
          </cell>
          <cell r="DV36">
            <v>737.37252473118224</v>
          </cell>
          <cell r="DW36">
            <v>741.42140952380896</v>
          </cell>
          <cell r="DX36">
            <v>745.47029431643568</v>
          </cell>
          <cell r="DY36">
            <v>749.51917910906241</v>
          </cell>
          <cell r="DZ36">
            <v>753.56806390168913</v>
          </cell>
          <cell r="EA36">
            <v>757.61694869431585</v>
          </cell>
          <cell r="EB36">
            <v>761.66583348694257</v>
          </cell>
          <cell r="EC36">
            <v>765.7147182795693</v>
          </cell>
          <cell r="ED36">
            <v>769.76360307219602</v>
          </cell>
          <cell r="EE36">
            <v>773.81248786482274</v>
          </cell>
          <cell r="EF36">
            <v>777.86137265744946</v>
          </cell>
          <cell r="EG36">
            <v>781.91025745007619</v>
          </cell>
          <cell r="EH36">
            <v>785.95914224270291</v>
          </cell>
          <cell r="EI36">
            <v>790.00802703532963</v>
          </cell>
          <cell r="EJ36">
            <v>794.05691182795636</v>
          </cell>
          <cell r="EK36">
            <v>798.10579662058308</v>
          </cell>
          <cell r="EL36">
            <v>802.1546814132098</v>
          </cell>
          <cell r="EM36">
            <v>806.20356620583652</v>
          </cell>
          <cell r="EN36">
            <v>810.25245099846325</v>
          </cell>
          <cell r="EO36">
            <v>814.30133579108997</v>
          </cell>
          <cell r="EP36">
            <v>818.35022058371669</v>
          </cell>
          <cell r="EQ36">
            <v>822.39910537634341</v>
          </cell>
          <cell r="ER36">
            <v>826.44799016897014</v>
          </cell>
          <cell r="ES36">
            <v>830.49687496159686</v>
          </cell>
          <cell r="ET36">
            <v>834.54575975422358</v>
          </cell>
          <cell r="EU36">
            <v>838.5946445468503</v>
          </cell>
          <cell r="EV36">
            <v>842.64352933947703</v>
          </cell>
          <cell r="EW36">
            <v>846.69241413210375</v>
          </cell>
          <cell r="EX36">
            <v>850.74129892473047</v>
          </cell>
          <cell r="EY36">
            <v>854.79018371735719</v>
          </cell>
          <cell r="EZ36">
            <v>858.83906850998392</v>
          </cell>
          <cell r="FA36">
            <v>862.88795330261064</v>
          </cell>
          <cell r="FB36">
            <v>866.93683809523736</v>
          </cell>
          <cell r="FC36">
            <v>871.12068571428495</v>
          </cell>
          <cell r="FD36">
            <v>875.30453333333253</v>
          </cell>
          <cell r="FE36">
            <v>879.48838095238011</v>
          </cell>
          <cell r="FF36">
            <v>883.67222857142769</v>
          </cell>
          <cell r="FG36">
            <v>887.85607619047528</v>
          </cell>
          <cell r="FH36">
            <v>892.03992380952286</v>
          </cell>
          <cell r="FI36">
            <v>896.22377142857044</v>
          </cell>
          <cell r="FJ36">
            <v>900.40761904761803</v>
          </cell>
          <cell r="FK36">
            <v>904.59146666666561</v>
          </cell>
          <cell r="FL36">
            <v>908.77531428571319</v>
          </cell>
          <cell r="FM36">
            <v>912.95916190476078</v>
          </cell>
          <cell r="FN36">
            <v>917.14300952380836</v>
          </cell>
          <cell r="FO36">
            <v>921.32685714285594</v>
          </cell>
          <cell r="FP36">
            <v>925.51070476190353</v>
          </cell>
          <cell r="FQ36">
            <v>929.69455238095111</v>
          </cell>
          <cell r="FR36">
            <v>933.87839999999869</v>
          </cell>
          <cell r="FS36">
            <v>938.06224761904627</v>
          </cell>
          <cell r="FT36">
            <v>942.24609523809386</v>
          </cell>
          <cell r="FU36">
            <v>946.42994285714144</v>
          </cell>
          <cell r="FV36">
            <v>950.61379047618902</v>
          </cell>
          <cell r="FW36">
            <v>954.79763809523661</v>
          </cell>
          <cell r="FX36">
            <v>958.98148571428419</v>
          </cell>
          <cell r="FY36">
            <v>963.16533333333177</v>
          </cell>
          <cell r="FZ36">
            <v>967.34918095237936</v>
          </cell>
          <cell r="GA36">
            <v>971.53302857142694</v>
          </cell>
          <cell r="GB36">
            <v>975.71687619047452</v>
          </cell>
          <cell r="GC36">
            <v>979.90072380952211</v>
          </cell>
          <cell r="GD36">
            <v>984.08457142856969</v>
          </cell>
          <cell r="GE36">
            <v>988.26841904761727</v>
          </cell>
          <cell r="GF36">
            <v>992.45226666666485</v>
          </cell>
          <cell r="GG36">
            <v>996.50115145929158</v>
          </cell>
          <cell r="GH36">
            <v>1000.5500362519183</v>
          </cell>
          <cell r="GI36">
            <v>1004.598921044545</v>
          </cell>
          <cell r="GJ36">
            <v>1008.6478058371717</v>
          </cell>
          <cell r="GK36">
            <v>1012.6966906297985</v>
          </cell>
          <cell r="GL36">
            <v>1016.7455754224252</v>
          </cell>
          <cell r="GM36">
            <v>1020.7944602150519</v>
          </cell>
          <cell r="GN36">
            <v>1024.8433450076786</v>
          </cell>
          <cell r="GO36">
            <v>1028.8922298003054</v>
          </cell>
          <cell r="GP36">
            <v>1032.9411145929321</v>
          </cell>
          <cell r="GQ36">
            <v>1036.9899993855588</v>
          </cell>
          <cell r="GR36">
            <v>1041.0388841781855</v>
          </cell>
          <cell r="GS36">
            <v>1045.0877689708122</v>
          </cell>
          <cell r="GT36">
            <v>1049.136653763439</v>
          </cell>
          <cell r="GU36">
            <v>1053.1855385560657</v>
          </cell>
          <cell r="GV36">
            <v>1057.2344233486924</v>
          </cell>
          <cell r="GW36">
            <v>1061.2833081413191</v>
          </cell>
          <cell r="GX36">
            <v>1065.3321929339459</v>
          </cell>
          <cell r="GY36">
            <v>1069.3810777265726</v>
          </cell>
          <cell r="GZ36">
            <v>1073.4299625191993</v>
          </cell>
          <cell r="HA36">
            <v>1077.478847311826</v>
          </cell>
          <cell r="HB36">
            <v>1081.5277321044528</v>
          </cell>
          <cell r="HC36">
            <v>1085.5766168970795</v>
          </cell>
          <cell r="HD36">
            <v>1089.6255016897062</v>
          </cell>
          <cell r="HE36">
            <v>1093.6743864823329</v>
          </cell>
          <cell r="HF36">
            <v>1097.7232712749596</v>
          </cell>
          <cell r="HG36">
            <v>1101.7721560675864</v>
          </cell>
          <cell r="HH36">
            <v>1105.8210408602131</v>
          </cell>
          <cell r="HI36">
            <v>1109.8699256528398</v>
          </cell>
          <cell r="HJ36">
            <v>1113.9188104454665</v>
          </cell>
          <cell r="HK36">
            <v>1117.9676952380933</v>
          </cell>
        </row>
        <row r="46">
          <cell r="D46">
            <v>8.2221754567485705E-2</v>
          </cell>
          <cell r="E46">
            <v>8.482427201072909E-2</v>
          </cell>
          <cell r="F46">
            <v>8.7396432375788938E-2</v>
          </cell>
          <cell r="G46">
            <v>9.0838410245237797E-2</v>
          </cell>
          <cell r="H46">
            <v>9.5169530825927509E-2</v>
          </cell>
          <cell r="I46">
            <v>9.6838392077172569E-2</v>
          </cell>
          <cell r="J46">
            <v>0.10096620978780127</v>
          </cell>
          <cell r="K46">
            <v>0.10673552235011974</v>
          </cell>
          <cell r="L46">
            <v>0.10748972436183139</v>
          </cell>
          <cell r="M46">
            <v>0.1094138671268083</v>
          </cell>
          <cell r="N46">
            <v>0.11299509122570379</v>
          </cell>
          <cell r="O46">
            <v>0.11704116565407649</v>
          </cell>
          <cell r="P46">
            <v>0.12108591241917878</v>
          </cell>
          <cell r="Q46">
            <v>0.1270825074239669</v>
          </cell>
          <cell r="R46">
            <v>0.13218505618195581</v>
          </cell>
          <cell r="S46">
            <v>0.13728760493994469</v>
          </cell>
          <cell r="T46">
            <v>0.14265688275736271</v>
          </cell>
          <cell r="U46">
            <v>0.14802616057478071</v>
          </cell>
          <cell r="V46">
            <v>0.15436739694137372</v>
          </cell>
          <cell r="W46">
            <v>0.1573204944565037</v>
          </cell>
          <cell r="X46">
            <v>0.15731100801994599</v>
          </cell>
          <cell r="Y46">
            <v>0.15129723063820996</v>
          </cell>
          <cell r="Z46">
            <v>0.15074415616894632</v>
          </cell>
          <cell r="AA46">
            <v>0.15036594845938986</v>
          </cell>
          <cell r="AB46">
            <v>0.15007958413254552</v>
          </cell>
          <cell r="AC46">
            <v>0.15103788909831997</v>
          </cell>
          <cell r="AD46">
            <v>0.1542828398027313</v>
          </cell>
          <cell r="AE46">
            <v>0.15846542230743285</v>
          </cell>
          <cell r="AF46">
            <v>0.15718998458805497</v>
          </cell>
          <cell r="AG46">
            <v>0.15936141388905012</v>
          </cell>
          <cell r="AH46">
            <v>0.15936141388905012</v>
          </cell>
          <cell r="AI46">
            <v>0.15957416939635002</v>
          </cell>
          <cell r="AJ46">
            <v>0.15957416939635002</v>
          </cell>
          <cell r="AK46">
            <v>0.15957416939635002</v>
          </cell>
          <cell r="AL46">
            <v>0.15957416939635002</v>
          </cell>
          <cell r="AM46">
            <v>0.15957416939635002</v>
          </cell>
          <cell r="AN46">
            <v>0.15957416939635002</v>
          </cell>
          <cell r="AO46">
            <v>0.15957416939635002</v>
          </cell>
          <cell r="AP46">
            <v>0.15957416939635002</v>
          </cell>
          <cell r="AQ46">
            <v>0.15957416939635002</v>
          </cell>
          <cell r="AR46">
            <v>0.15957416939635002</v>
          </cell>
          <cell r="AS46">
            <v>0.15957416939635002</v>
          </cell>
          <cell r="AT46">
            <v>0.15957416939635002</v>
          </cell>
          <cell r="AU46">
            <v>0.15957416939635002</v>
          </cell>
          <cell r="AV46">
            <v>0.15957416939635002</v>
          </cell>
          <cell r="AW46">
            <v>0.15957416939635002</v>
          </cell>
          <cell r="AX46">
            <v>0.15957416939635002</v>
          </cell>
          <cell r="AY46">
            <v>0.15957416939635002</v>
          </cell>
          <cell r="AZ46">
            <v>0.15957416939635002</v>
          </cell>
          <cell r="BA46">
            <v>0.15957416939635002</v>
          </cell>
          <cell r="BB46">
            <v>0.15957416939635002</v>
          </cell>
          <cell r="BC46">
            <v>0.15957416939635002</v>
          </cell>
          <cell r="BD46">
            <v>0.15957416939635002</v>
          </cell>
          <cell r="BE46">
            <v>0.15957416939635002</v>
          </cell>
          <cell r="BF46">
            <v>0.15957416939635002</v>
          </cell>
          <cell r="BG46">
            <v>0.15957416939635002</v>
          </cell>
          <cell r="BH46">
            <v>0.15957416939635002</v>
          </cell>
          <cell r="BI46">
            <v>0.15957416939635002</v>
          </cell>
          <cell r="BJ46">
            <v>0.15957416939635002</v>
          </cell>
          <cell r="BK46">
            <v>0.15957416939635002</v>
          </cell>
          <cell r="BL46">
            <v>0.15957416939635002</v>
          </cell>
          <cell r="BM46">
            <v>0.15957416939635002</v>
          </cell>
          <cell r="BN46">
            <v>0.1650158037861047</v>
          </cell>
          <cell r="BO46">
            <v>0.16987374531705615</v>
          </cell>
          <cell r="BP46">
            <v>0.17282342416181279</v>
          </cell>
          <cell r="BQ46">
            <v>0.17714325535294395</v>
          </cell>
          <cell r="BR46">
            <v>0.18146308654407509</v>
          </cell>
          <cell r="BS46">
            <v>0.18578291773520622</v>
          </cell>
          <cell r="BT46">
            <v>0.19107470747551236</v>
          </cell>
          <cell r="BU46">
            <v>0.19788649421164153</v>
          </cell>
          <cell r="BV46">
            <v>0.20411458808896751</v>
          </cell>
          <cell r="BW46">
            <v>0.20843441928009868</v>
          </cell>
          <cell r="BX46">
            <v>0.21275425047122981</v>
          </cell>
          <cell r="BY46">
            <v>0.21707408166236095</v>
          </cell>
          <cell r="BZ46">
            <v>0.22139391285349211</v>
          </cell>
          <cell r="CA46">
            <v>0.2269898673106911</v>
          </cell>
          <cell r="CB46">
            <v>0.22864341738281804</v>
          </cell>
          <cell r="CC46">
            <v>0.2297132745961418</v>
          </cell>
          <cell r="CD46">
            <v>0.22887486912327074</v>
          </cell>
          <cell r="CE46">
            <v>0.2281721679087057</v>
          </cell>
          <cell r="CF46">
            <v>0.2274694666941407</v>
          </cell>
          <cell r="CG46">
            <v>0.22676676547957567</v>
          </cell>
          <cell r="CH46">
            <v>0.22703602281418561</v>
          </cell>
          <cell r="CI46">
            <v>0.22882527714461856</v>
          </cell>
          <cell r="CJ46">
            <v>0.23003083861624835</v>
          </cell>
          <cell r="CK46">
            <v>0.22932813740168334</v>
          </cell>
          <cell r="CL46">
            <v>0.22768954475052494</v>
          </cell>
          <cell r="CM46">
            <v>0.22605095209936654</v>
          </cell>
          <cell r="CN46">
            <v>0.2244591540200378</v>
          </cell>
          <cell r="CO46">
            <v>0.22383931448988409</v>
          </cell>
          <cell r="CP46">
            <v>0.22482838164202973</v>
          </cell>
          <cell r="CQ46">
            <v>0.22523375593537218</v>
          </cell>
          <cell r="CR46">
            <v>0.22523375593537218</v>
          </cell>
          <cell r="CS46">
            <v>0.36444080486663549</v>
          </cell>
          <cell r="CT46">
            <v>0.36444080486663549</v>
          </cell>
          <cell r="CU46">
            <v>0.36444080486663549</v>
          </cell>
          <cell r="CV46">
            <v>0.36444080486663549</v>
          </cell>
          <cell r="CW46">
            <v>0.36444080486663549</v>
          </cell>
          <cell r="CX46">
            <v>0.36444080486663549</v>
          </cell>
          <cell r="CY46">
            <v>0.36444080486663549</v>
          </cell>
          <cell r="CZ46">
            <v>0.36444080486663549</v>
          </cell>
          <cell r="DA46">
            <v>0.36444080486663549</v>
          </cell>
          <cell r="DB46">
            <v>0.36444080486663549</v>
          </cell>
          <cell r="DC46">
            <v>0.36444080486663549</v>
          </cell>
          <cell r="DD46">
            <v>0.36444080486663549</v>
          </cell>
          <cell r="DE46">
            <v>0.36444080486663549</v>
          </cell>
          <cell r="DF46">
            <v>0.36444080486663549</v>
          </cell>
          <cell r="DG46">
            <v>0.36444080486663549</v>
          </cell>
          <cell r="DH46">
            <v>0.36444080486663549</v>
          </cell>
          <cell r="DI46">
            <v>0.36444080486663549</v>
          </cell>
          <cell r="DJ46">
            <v>0.36444080486663549</v>
          </cell>
          <cell r="DK46">
            <v>0.36444080486663549</v>
          </cell>
          <cell r="DL46">
            <v>0.36444080486663549</v>
          </cell>
          <cell r="DM46">
            <v>0.36444080486663549</v>
          </cell>
          <cell r="DN46">
            <v>0.36444080486663549</v>
          </cell>
          <cell r="DO46">
            <v>0.36444080486663549</v>
          </cell>
          <cell r="DP46">
            <v>0.36444080486663549</v>
          </cell>
          <cell r="DQ46">
            <v>0.36444080486663549</v>
          </cell>
          <cell r="DR46">
            <v>0.36444080486663549</v>
          </cell>
          <cell r="DS46">
            <v>0.36444080486663549</v>
          </cell>
          <cell r="DT46">
            <v>0.36444080486663549</v>
          </cell>
          <cell r="DU46">
            <v>0.36444080486663549</v>
          </cell>
          <cell r="DV46">
            <v>0.36444080486663549</v>
          </cell>
          <cell r="DW46">
            <v>0.36444080486663549</v>
          </cell>
          <cell r="DX46">
            <v>0.37020052506177059</v>
          </cell>
          <cell r="DY46">
            <v>0.37698835729227631</v>
          </cell>
          <cell r="DZ46">
            <v>0.38529618651860503</v>
          </cell>
          <cell r="EA46">
            <v>0.39302032288613054</v>
          </cell>
          <cell r="EB46">
            <v>0.39602852225768115</v>
          </cell>
          <cell r="EC46">
            <v>0.39950466734752849</v>
          </cell>
          <cell r="ED46">
            <v>0.40532054102885923</v>
          </cell>
          <cell r="EE46">
            <v>0.4112842819155707</v>
          </cell>
          <cell r="EF46">
            <v>0.41821998135145722</v>
          </cell>
          <cell r="EG46">
            <v>0.42646173372908169</v>
          </cell>
          <cell r="EH46">
            <v>0.43271595609301294</v>
          </cell>
          <cell r="EI46">
            <v>0.43706191577074938</v>
          </cell>
          <cell r="EJ46">
            <v>0.44140787544848581</v>
          </cell>
          <cell r="EK46">
            <v>0.44573979675467335</v>
          </cell>
          <cell r="EL46">
            <v>0.45007171806086088</v>
          </cell>
          <cell r="EM46">
            <v>0.4553755979162234</v>
          </cell>
          <cell r="EN46">
            <v>0.46219947476740897</v>
          </cell>
          <cell r="EO46">
            <v>0.46843965875979127</v>
          </cell>
          <cell r="EP46">
            <v>0.4727715800659788</v>
          </cell>
          <cell r="EQ46">
            <v>0.47710350137216634</v>
          </cell>
          <cell r="ER46">
            <v>0.48168123074049418</v>
          </cell>
          <cell r="ES46">
            <v>0.48364155944714315</v>
          </cell>
          <cell r="ET46">
            <v>0.48657384670296705</v>
          </cell>
          <cell r="EU46">
            <v>0.49129286001404304</v>
          </cell>
          <cell r="EV46">
            <v>0.49425376416942352</v>
          </cell>
          <cell r="EW46">
            <v>0.49530640563860906</v>
          </cell>
          <cell r="EX46">
            <v>0.49635904710779466</v>
          </cell>
          <cell r="EY46">
            <v>0.49767570464372352</v>
          </cell>
          <cell r="EZ46">
            <v>0.49899236217965237</v>
          </cell>
          <cell r="FA46">
            <v>0.50128097826475626</v>
          </cell>
          <cell r="FB46">
            <v>0.5050895913456831</v>
          </cell>
          <cell r="FC46">
            <v>0.50941300048550475</v>
          </cell>
          <cell r="FD46">
            <v>0.51182814693913159</v>
          </cell>
          <cell r="FE46">
            <v>0.51424329339275843</v>
          </cell>
          <cell r="FF46">
            <v>0.51559152360866889</v>
          </cell>
          <cell r="FG46">
            <v>0.51693975382457935</v>
          </cell>
          <cell r="FH46">
            <v>0.51925994258966479</v>
          </cell>
          <cell r="FI46">
            <v>0.52310012835057329</v>
          </cell>
          <cell r="FJ46">
            <v>0.52635662125267857</v>
          </cell>
          <cell r="FK46">
            <v>0.52770485146858903</v>
          </cell>
          <cell r="FL46">
            <v>0.52898024966608748</v>
          </cell>
          <cell r="FM46">
            <v>0.53025564786358603</v>
          </cell>
          <cell r="FN46">
            <v>0.53153104606108459</v>
          </cell>
          <cell r="FO46">
            <v>0.53377840280775801</v>
          </cell>
          <cell r="FP46">
            <v>0.53754575655025461</v>
          </cell>
          <cell r="FQ46">
            <v>0.54072941743394787</v>
          </cell>
          <cell r="FR46">
            <v>0.54200481563144642</v>
          </cell>
          <cell r="FS46">
            <v>0.54328021382894498</v>
          </cell>
          <cell r="FT46">
            <v>0.544054910107866</v>
          </cell>
          <cell r="FU46">
            <v>0.54482960638678712</v>
          </cell>
          <cell r="FV46">
            <v>0.54657626121488312</v>
          </cell>
          <cell r="FW46">
            <v>0.54984291303880228</v>
          </cell>
          <cell r="FX46">
            <v>0.55252587200391812</v>
          </cell>
          <cell r="FY46">
            <v>0.55330056828283924</v>
          </cell>
          <cell r="FZ46">
            <v>0.55419922465709737</v>
          </cell>
          <cell r="GA46">
            <v>0.56239018687485043</v>
          </cell>
          <cell r="GB46">
            <v>0.57058114909260349</v>
          </cell>
          <cell r="GC46">
            <v>0.57572465284342289</v>
          </cell>
          <cell r="GD46">
            <v>0.58139126533805208</v>
          </cell>
          <cell r="GE46">
            <v>0.58647418497387804</v>
          </cell>
          <cell r="GF46">
            <v>0.58964884192350908</v>
          </cell>
          <cell r="GG46">
            <v>0.59155214315974147</v>
          </cell>
          <cell r="GH46">
            <v>0.59471967419416172</v>
          </cell>
          <cell r="GI46">
            <v>0.59760192251954025</v>
          </cell>
          <cell r="GJ46">
            <v>0.59936110112100671</v>
          </cell>
          <cell r="GK46">
            <v>0.60209223827164826</v>
          </cell>
          <cell r="GL46">
            <v>0.61401302094900001</v>
          </cell>
          <cell r="GM46">
            <v>0.62535011076754843</v>
          </cell>
          <cell r="GN46">
            <v>0.63477893789990214</v>
          </cell>
          <cell r="GO46">
            <v>0.6443033570564215</v>
          </cell>
          <cell r="GP46">
            <v>0.65100098349832769</v>
          </cell>
          <cell r="GQ46">
            <v>0.65682462571929057</v>
          </cell>
          <cell r="GR46">
            <v>0.66397287912257907</v>
          </cell>
          <cell r="GS46">
            <v>0.67264112952169064</v>
          </cell>
          <cell r="GT46">
            <v>0.6807256870619991</v>
          </cell>
          <cell r="GU46">
            <v>0.68783787335270585</v>
          </cell>
          <cell r="GV46">
            <v>0.69495005964341272</v>
          </cell>
          <cell r="GW46">
            <v>0.7060907669525297</v>
          </cell>
          <cell r="GX46">
            <v>0.71723147426164668</v>
          </cell>
          <cell r="GY46">
            <v>0.72934414011993864</v>
          </cell>
          <cell r="GZ46">
            <v>0.73751440159315862</v>
          </cell>
          <cell r="HA46">
            <v>0.74328016974727695</v>
          </cell>
          <cell r="HB46">
            <v>0.74713767521520047</v>
          </cell>
          <cell r="HC46">
            <v>0.7509951806831241</v>
          </cell>
          <cell r="HD46">
            <v>0.75485268615104772</v>
          </cell>
          <cell r="HE46">
            <v>0.75869198361436829</v>
          </cell>
          <cell r="HF46">
            <v>0.77171504970280946</v>
          </cell>
          <cell r="HG46">
            <v>0.78853411336244661</v>
          </cell>
          <cell r="HH46">
            <v>0.80476948416328065</v>
          </cell>
          <cell r="HI46">
            <v>0.81909659227791975</v>
          </cell>
          <cell r="HJ46">
            <v>0.83108397180107541</v>
          </cell>
          <cell r="HK46">
            <v>0.84085907876496857</v>
          </cell>
        </row>
        <row r="48">
          <cell r="D48">
            <v>16.923390476190477</v>
          </cell>
          <cell r="E48">
            <v>17.813780952380952</v>
          </cell>
          <cell r="F48">
            <v>18.704171428571428</v>
          </cell>
          <cell r="G48">
            <v>19.594561904761903</v>
          </cell>
          <cell r="H48">
            <v>20.484952380952379</v>
          </cell>
          <cell r="I48">
            <v>21.375342857142854</v>
          </cell>
          <cell r="J48">
            <v>22.26573333333333</v>
          </cell>
          <cell r="K48">
            <v>23.156123809523805</v>
          </cell>
          <cell r="L48">
            <v>24.046514285714281</v>
          </cell>
          <cell r="M48">
            <v>24.936904761904756</v>
          </cell>
          <cell r="N48">
            <v>25.827295238095232</v>
          </cell>
          <cell r="O48">
            <v>26.717685714285707</v>
          </cell>
          <cell r="P48">
            <v>27.608076190476183</v>
          </cell>
          <cell r="Q48">
            <v>28.498466666666658</v>
          </cell>
          <cell r="R48">
            <v>29.388857142857134</v>
          </cell>
          <cell r="S48">
            <v>30.279247619047609</v>
          </cell>
          <cell r="T48">
            <v>31.169638095238085</v>
          </cell>
          <cell r="U48">
            <v>32.06002857142856</v>
          </cell>
          <cell r="V48">
            <v>32.950419047619036</v>
          </cell>
          <cell r="W48">
            <v>33.840809523809511</v>
          </cell>
          <cell r="X48">
            <v>34.731199999999987</v>
          </cell>
          <cell r="Y48">
            <v>35.621590476190462</v>
          </cell>
          <cell r="Z48">
            <v>36.511980952380938</v>
          </cell>
          <cell r="AA48">
            <v>37.402371428571414</v>
          </cell>
          <cell r="AB48">
            <v>38.292761904761889</v>
          </cell>
          <cell r="AC48">
            <v>39.183152380952365</v>
          </cell>
          <cell r="AD48">
            <v>40.07354285714284</v>
          </cell>
          <cell r="AE48">
            <v>40.963933333333316</v>
          </cell>
          <cell r="AF48">
            <v>41.854323809523791</v>
          </cell>
          <cell r="AG48">
            <v>42.744714285714267</v>
          </cell>
          <cell r="AH48">
            <v>43.635104761904742</v>
          </cell>
          <cell r="AI48">
            <v>44.496772964669717</v>
          </cell>
          <cell r="AJ48">
            <v>45.358441167434691</v>
          </cell>
          <cell r="AK48">
            <v>46.220109370199665</v>
          </cell>
          <cell r="AL48">
            <v>47.08177757296464</v>
          </cell>
          <cell r="AM48">
            <v>47.943445775729614</v>
          </cell>
          <cell r="AN48">
            <v>48.805113978494589</v>
          </cell>
          <cell r="AO48">
            <v>49.666782181259563</v>
          </cell>
          <cell r="AP48">
            <v>50.528450384024538</v>
          </cell>
          <cell r="AQ48">
            <v>51.390118586789512</v>
          </cell>
          <cell r="AR48">
            <v>52.251786789554487</v>
          </cell>
          <cell r="AS48">
            <v>53.113454992319461</v>
          </cell>
          <cell r="AT48">
            <v>53.975123195084436</v>
          </cell>
          <cell r="AU48">
            <v>54.83679139784941</v>
          </cell>
          <cell r="AV48">
            <v>55.698459600614385</v>
          </cell>
          <cell r="AW48">
            <v>56.560127803379359</v>
          </cell>
          <cell r="AX48">
            <v>57.421796006144334</v>
          </cell>
          <cell r="AY48">
            <v>58.283464208909308</v>
          </cell>
          <cell r="AZ48">
            <v>59.145132411674282</v>
          </cell>
          <cell r="BA48">
            <v>60.006800614439257</v>
          </cell>
          <cell r="BB48">
            <v>60.868468817204231</v>
          </cell>
          <cell r="BC48">
            <v>61.730137019969206</v>
          </cell>
          <cell r="BD48">
            <v>62.59180522273418</v>
          </cell>
          <cell r="BE48">
            <v>63.453473425499155</v>
          </cell>
          <cell r="BF48">
            <v>64.315141628264129</v>
          </cell>
          <cell r="BG48">
            <v>65.176809831029104</v>
          </cell>
          <cell r="BH48">
            <v>66.038478033794078</v>
          </cell>
          <cell r="BI48">
            <v>66.900146236559053</v>
          </cell>
          <cell r="BJ48">
            <v>67.761814439324027</v>
          </cell>
          <cell r="BK48">
            <v>68.623482642089002</v>
          </cell>
          <cell r="BL48">
            <v>69.485150844853976</v>
          </cell>
          <cell r="BM48">
            <v>70.346819047618951</v>
          </cell>
          <cell r="BN48">
            <v>71.237209523809426</v>
          </cell>
          <cell r="BO48">
            <v>72.127599999999902</v>
          </cell>
          <cell r="BP48">
            <v>73.017990476190377</v>
          </cell>
          <cell r="BQ48">
            <v>73.908380952380853</v>
          </cell>
          <cell r="BR48">
            <v>74.798771428571328</v>
          </cell>
          <cell r="BS48">
            <v>75.689161904761804</v>
          </cell>
          <cell r="BT48">
            <v>76.579552380952279</v>
          </cell>
          <cell r="BU48">
            <v>77.469942857142755</v>
          </cell>
          <cell r="BV48">
            <v>78.36033333333323</v>
          </cell>
          <cell r="BW48">
            <v>79.250723809523706</v>
          </cell>
          <cell r="BX48">
            <v>80.141114285714181</v>
          </cell>
          <cell r="BY48">
            <v>81.031504761904657</v>
          </cell>
          <cell r="BZ48">
            <v>81.921895238095132</v>
          </cell>
          <cell r="CA48">
            <v>82.812285714285608</v>
          </cell>
          <cell r="CB48">
            <v>83.702676190476083</v>
          </cell>
          <cell r="CC48">
            <v>84.593066666666559</v>
          </cell>
          <cell r="CD48">
            <v>85.483457142857034</v>
          </cell>
          <cell r="CE48">
            <v>86.37384761904751</v>
          </cell>
          <cell r="CF48">
            <v>87.264238095237985</v>
          </cell>
          <cell r="CG48">
            <v>88.154628571428461</v>
          </cell>
          <cell r="CH48">
            <v>89.045019047618936</v>
          </cell>
          <cell r="CI48">
            <v>89.935409523809412</v>
          </cell>
          <cell r="CJ48">
            <v>90.825799999999887</v>
          </cell>
          <cell r="CK48">
            <v>91.716190476190363</v>
          </cell>
          <cell r="CL48">
            <v>92.606580952380838</v>
          </cell>
          <cell r="CM48">
            <v>93.496971428571314</v>
          </cell>
          <cell r="CN48">
            <v>94.387361904761789</v>
          </cell>
          <cell r="CO48">
            <v>95.277752380952265</v>
          </cell>
          <cell r="CP48">
            <v>96.16814285714274</v>
          </cell>
          <cell r="CQ48">
            <v>97.058533333333216</v>
          </cell>
          <cell r="CR48">
            <v>97.948923809523691</v>
          </cell>
          <cell r="CS48">
            <v>98.810592012288666</v>
          </cell>
          <cell r="CT48">
            <v>99.67226021505364</v>
          </cell>
          <cell r="CU48">
            <v>100.53392841781861</v>
          </cell>
          <cell r="CV48">
            <v>101.39559662058359</v>
          </cell>
          <cell r="CW48">
            <v>102.25726482334856</v>
          </cell>
          <cell r="CX48">
            <v>103.11893302611354</v>
          </cell>
          <cell r="CY48">
            <v>103.98060122887851</v>
          </cell>
          <cell r="CZ48">
            <v>104.84226943164349</v>
          </cell>
          <cell r="DA48">
            <v>105.70393763440846</v>
          </cell>
          <cell r="DB48">
            <v>106.56560583717344</v>
          </cell>
          <cell r="DC48">
            <v>107.42727403993841</v>
          </cell>
          <cell r="DD48">
            <v>108.28894224270338</v>
          </cell>
          <cell r="DE48">
            <v>109.15061044546836</v>
          </cell>
          <cell r="DF48">
            <v>110.01227864823333</v>
          </cell>
          <cell r="DG48">
            <v>110.87394685099831</v>
          </cell>
          <cell r="DH48">
            <v>111.73561505376328</v>
          </cell>
          <cell r="DI48">
            <v>112.59728325652826</v>
          </cell>
          <cell r="DJ48">
            <v>113.45895145929323</v>
          </cell>
          <cell r="DK48">
            <v>114.32061966205821</v>
          </cell>
          <cell r="DL48">
            <v>115.18228786482318</v>
          </cell>
          <cell r="DM48">
            <v>116.04395606758816</v>
          </cell>
          <cell r="DN48">
            <v>116.90562427035313</v>
          </cell>
          <cell r="DO48">
            <v>117.7672924731181</v>
          </cell>
          <cell r="DP48">
            <v>118.62896067588308</v>
          </cell>
          <cell r="DQ48">
            <v>119.49062887864805</v>
          </cell>
          <cell r="DR48">
            <v>120.35229708141303</v>
          </cell>
          <cell r="DS48">
            <v>121.213965284178</v>
          </cell>
          <cell r="DT48">
            <v>122.07563348694298</v>
          </cell>
          <cell r="DU48">
            <v>122.93730168970795</v>
          </cell>
          <cell r="DV48">
            <v>123.79896989247293</v>
          </cell>
          <cell r="DW48">
            <v>124.6606380952379</v>
          </cell>
          <cell r="DX48">
            <v>125.52230629800287</v>
          </cell>
          <cell r="DY48">
            <v>126.38397450076785</v>
          </cell>
          <cell r="DZ48">
            <v>127.24564270353282</v>
          </cell>
          <cell r="EA48">
            <v>128.10731090629781</v>
          </cell>
          <cell r="EB48">
            <v>128.96897910906279</v>
          </cell>
          <cell r="EC48">
            <v>129.83064731182776</v>
          </cell>
          <cell r="ED48">
            <v>130.69231551459274</v>
          </cell>
          <cell r="EE48">
            <v>131.55398371735771</v>
          </cell>
          <cell r="EF48">
            <v>132.41565192012268</v>
          </cell>
          <cell r="EG48">
            <v>133.27732012288766</v>
          </cell>
          <cell r="EH48">
            <v>134.13898832565263</v>
          </cell>
          <cell r="EI48">
            <v>135.00065652841761</v>
          </cell>
          <cell r="EJ48">
            <v>135.86232473118258</v>
          </cell>
          <cell r="EK48">
            <v>136.72399293394756</v>
          </cell>
          <cell r="EL48">
            <v>137.58566113671253</v>
          </cell>
          <cell r="EM48">
            <v>138.44732933947751</v>
          </cell>
          <cell r="EN48">
            <v>139.30899754224248</v>
          </cell>
          <cell r="EO48">
            <v>140.17066574500745</v>
          </cell>
          <cell r="EP48">
            <v>141.03233394777243</v>
          </cell>
          <cell r="EQ48">
            <v>141.8940021505374</v>
          </cell>
          <cell r="ER48">
            <v>142.75567035330238</v>
          </cell>
          <cell r="ES48">
            <v>143.61733855606735</v>
          </cell>
          <cell r="ET48">
            <v>144.47900675883233</v>
          </cell>
          <cell r="EU48">
            <v>145.3406749615973</v>
          </cell>
          <cell r="EV48">
            <v>146.20234316436228</v>
          </cell>
          <cell r="EW48">
            <v>147.06401136712725</v>
          </cell>
          <cell r="EX48">
            <v>147.92567956989222</v>
          </cell>
          <cell r="EY48">
            <v>148.7873477726572</v>
          </cell>
          <cell r="EZ48">
            <v>149.64901597542217</v>
          </cell>
          <cell r="FA48">
            <v>150.51068417818715</v>
          </cell>
          <cell r="FB48">
            <v>151.37235238095212</v>
          </cell>
          <cell r="FC48">
            <v>152.2627428571426</v>
          </cell>
          <cell r="FD48">
            <v>153.15313333333307</v>
          </cell>
          <cell r="FE48">
            <v>154.04352380952355</v>
          </cell>
          <cell r="FF48">
            <v>154.93391428571402</v>
          </cell>
          <cell r="FG48">
            <v>155.8243047619045</v>
          </cell>
          <cell r="FH48">
            <v>156.71469523809498</v>
          </cell>
          <cell r="FI48">
            <v>157.60508571428545</v>
          </cell>
          <cell r="FJ48">
            <v>158.49547619047593</v>
          </cell>
          <cell r="FK48">
            <v>159.3858666666664</v>
          </cell>
          <cell r="FL48">
            <v>160.27625714285688</v>
          </cell>
          <cell r="FM48">
            <v>161.16664761904735</v>
          </cell>
          <cell r="FN48">
            <v>162.05703809523783</v>
          </cell>
          <cell r="FO48">
            <v>162.9474285714283</v>
          </cell>
          <cell r="FP48">
            <v>163.83781904761878</v>
          </cell>
          <cell r="FQ48">
            <v>164.72820952380926</v>
          </cell>
          <cell r="FR48">
            <v>165.61859999999973</v>
          </cell>
          <cell r="FS48">
            <v>166.50899047619021</v>
          </cell>
          <cell r="FT48">
            <v>167.39938095238068</v>
          </cell>
          <cell r="FU48">
            <v>168.28977142857116</v>
          </cell>
          <cell r="FV48">
            <v>169.18016190476163</v>
          </cell>
          <cell r="FW48">
            <v>170.07055238095211</v>
          </cell>
          <cell r="FX48">
            <v>170.96094285714258</v>
          </cell>
          <cell r="FY48">
            <v>171.85133333333306</v>
          </cell>
          <cell r="FZ48">
            <v>172.74172380952353</v>
          </cell>
          <cell r="GA48">
            <v>173.63211428571401</v>
          </cell>
          <cell r="GB48">
            <v>174.52250476190449</v>
          </cell>
          <cell r="GC48">
            <v>175.41289523809496</v>
          </cell>
          <cell r="GD48">
            <v>176.30328571428544</v>
          </cell>
          <cell r="GE48">
            <v>177.19367619047591</v>
          </cell>
          <cell r="GF48">
            <v>178.08406666666639</v>
          </cell>
          <cell r="GG48">
            <v>178.94573486943136</v>
          </cell>
          <cell r="GH48">
            <v>179.80740307219634</v>
          </cell>
          <cell r="GI48">
            <v>180.66907127496131</v>
          </cell>
          <cell r="GJ48">
            <v>181.53073947772629</v>
          </cell>
          <cell r="GK48">
            <v>182.39240768049126</v>
          </cell>
          <cell r="GL48">
            <v>183.25407588325623</v>
          </cell>
          <cell r="GM48">
            <v>184.11574408602121</v>
          </cell>
          <cell r="GN48">
            <v>184.97741228878618</v>
          </cell>
          <cell r="GO48">
            <v>185.83908049155116</v>
          </cell>
          <cell r="GP48">
            <v>186.70074869431613</v>
          </cell>
          <cell r="GQ48">
            <v>187.56241689708111</v>
          </cell>
          <cell r="GR48">
            <v>188.42408509984608</v>
          </cell>
          <cell r="GS48">
            <v>189.28575330261106</v>
          </cell>
          <cell r="GT48">
            <v>190.14742150537603</v>
          </cell>
          <cell r="GU48">
            <v>191.009089708141</v>
          </cell>
          <cell r="GV48">
            <v>191.87075791090598</v>
          </cell>
          <cell r="GW48">
            <v>192.73242611367095</v>
          </cell>
          <cell r="GX48">
            <v>193.59409431643593</v>
          </cell>
          <cell r="GY48">
            <v>194.4557625192009</v>
          </cell>
          <cell r="GZ48">
            <v>195.31743072196588</v>
          </cell>
          <cell r="HA48">
            <v>196.17909892473085</v>
          </cell>
          <cell r="HB48">
            <v>197.04076712749583</v>
          </cell>
          <cell r="HC48">
            <v>197.9024353302608</v>
          </cell>
          <cell r="HD48">
            <v>198.76410353302578</v>
          </cell>
          <cell r="HE48">
            <v>199.62577173579075</v>
          </cell>
          <cell r="HF48">
            <v>200.48743993855572</v>
          </cell>
          <cell r="HG48">
            <v>201.3491081413207</v>
          </cell>
          <cell r="HH48">
            <v>202.21077634408567</v>
          </cell>
          <cell r="HI48">
            <v>203.07244454685065</v>
          </cell>
          <cell r="HJ48">
            <v>203.93411274961562</v>
          </cell>
          <cell r="HK48">
            <v>204.7957809523806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4">
          <cell r="D4">
            <v>0.36247751322751326</v>
          </cell>
        </row>
      </sheetData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ield_curve"/>
      <sheetName val="FRWD VS INTERP"/>
      <sheetName val="Chart X Fwd vs Spot 27 year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Gen. Info."/>
      <sheetName val="Co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evenue_Comparison"/>
      <sheetName val="Earnings_Comparison"/>
      <sheetName val="Check_Earnings"/>
      <sheetName val="MIRR_Comparisons"/>
      <sheetName val="MIRR_Calculations"/>
      <sheetName val="MIRR_SAW_as_Filed"/>
      <sheetName val="MIRR_SAW_wo_IS_&amp;_SG"/>
      <sheetName val="(A)_MIRR_SAW_-_36_Mos_LM"/>
      <sheetName val="(A)_wo_IS_&amp;_SG_-_36_Mos_LM"/>
      <sheetName val="(B)_MIRR_PS_-_5%_&amp;_10%"/>
      <sheetName val="(B)_MIRR_PS_-_5%_&amp;_10%_wo_ISSG"/>
      <sheetName val="(C)_MIRR_PS_-_8%_&amp;_13%"/>
      <sheetName val="(C)_MIRR_PS_-_8%_&amp;_13%_wo_ISSG"/>
      <sheetName val="(D)_MIRR_PEC_-_8%_&amp;_13%"/>
      <sheetName val="(D)_MIRR_PEC_-_8%_&amp;_13%_wo_ISSG"/>
      <sheetName val="(E)_MIRR_PEC_-_10%_&amp;_15%"/>
      <sheetName val="(E)_MIRR_PEC_-_10_&amp;_15%_wo_ISSG"/>
      <sheetName val="(F)_MIRR_Mod_SAW_-_60%_&amp;_75%"/>
      <sheetName val="(F)_MIRR_MSAW_-_60%&amp;75%_wo_ISSG"/>
      <sheetName val="(G)_MIRR_Mod_SAW_-_65%_&amp;_80%"/>
      <sheetName val="(G)_MIRR_MSAW_-_65%&amp;80%_wo_ISSG"/>
      <sheetName val="Input_Data"/>
      <sheetName val="Avoided_Costs_by_Vintage"/>
      <sheetName val="Stevie_Ex_4"/>
      <sheetName val="Program_Lives"/>
      <sheetName val="Cost_of_Capital"/>
      <sheetName val="AC_by_Pgm_by_Vint"/>
      <sheetName val="Forecast_Summary"/>
      <sheetName val="Fall_2008_Forecast"/>
      <sheetName val="Old_Discount_Rate"/>
      <sheetName val="36_Months_Lost_Margins"/>
      <sheetName val="Lost_Margins_-_3_Years"/>
      <sheetName val="As_Filed_Data"/>
      <sheetName val="SAW_as_Filed"/>
      <sheetName val="Ted's_Exhibit"/>
      <sheetName val="PS_25Yr_Level_for_Revenue"/>
      <sheetName val="As_Filed_Rider"/>
      <sheetName val="As_Filed_SAW"/>
      <sheetName val="(A)_SAW_with_36_Mos_LM"/>
      <sheetName val="(B)_&amp;_(C)_PS_Model"/>
      <sheetName val="(B)_PS_Method"/>
      <sheetName val="(B)_PS_Method_wo_IS_&amp;_SG"/>
      <sheetName val="(C)_PS_Method"/>
      <sheetName val="25Yr_PS_Revenue"/>
      <sheetName val="25Yr_PS_Lost_Margin_Level"/>
      <sheetName val="25Yr_PS_Incentive_Level"/>
      <sheetName val="25Yr_Revenue_Adj"/>
      <sheetName val="25Yr_Incentive_Adj"/>
      <sheetName val="As_Filed_PS"/>
      <sheetName val="(C)_PS_Method_wo_IS_&amp;_SG"/>
      <sheetName val="PS_Method"/>
      <sheetName val="PS_Sensitivity"/>
      <sheetName val="PS_PowerShare"/>
      <sheetName val="PS_PowerShare_wo_IS_&amp;_SG"/>
      <sheetName val="(D)_&amp;_(E)_PEC_Model"/>
      <sheetName val="(D)_PEC_Method"/>
      <sheetName val="(D)_PEC_Method_wo_IS_&amp;_SG"/>
      <sheetName val="(E)_PEC_Method"/>
      <sheetName val="(E)_PEC_Method_wo_IS_&amp;_SG"/>
      <sheetName val="(F)_&amp;_(G)_Modified_SAW"/>
      <sheetName val="Mod_SAW_without_IS_Scaled"/>
      <sheetName val="(F)_Mod_SAW"/>
      <sheetName val="Sum_Mod_SAW_without_IS_&amp;_SG"/>
      <sheetName val="Sum_Mod_SAW"/>
      <sheetName val="(F)_Mod_SAW_wo_IS_&amp;_SG"/>
      <sheetName val="(G)_Mod_SAW"/>
      <sheetName val="(G)_Mod_SAW_wo_IS_&amp;_SG"/>
      <sheetName val="Prove_MIRR"/>
      <sheetName val="Sheet2_(4)"/>
      <sheetName val="Sheet2_(3)"/>
      <sheetName val="Sheet2_(2)"/>
      <sheetName val="Vintage_1"/>
      <sheetName val="Stevie_Ex_4_wLM_Sw"/>
      <sheetName val="Lost_Margins_-_4_Years"/>
      <sheetName val="25Yr_PS_SAW_Revenue"/>
      <sheetName val="Stevie_Ex_4_(IS_Removed)"/>
      <sheetName val="Save_A_Watt_(IS_removed)"/>
      <sheetName val="Save_A_Watt_(as_filed)"/>
      <sheetName val="Sales_Forecast"/>
      <sheetName val="Spring_2007_Forecast"/>
      <sheetName val="New_DR_Calc"/>
      <sheetName val="Check_DR_Rev_Calc"/>
      <sheetName val="North_Carolina"/>
      <sheetName val="As_Filed_SAW_for_Mod_Term"/>
      <sheetName val="Scaled_Data"/>
      <sheetName val="Lost_Margins_-_3_Years_Scaled"/>
      <sheetName val="Avoided_Costs_by_Vintage_Scaled"/>
      <sheetName val="Lost_Margins_-_3_Years_-_Carol"/>
      <sheetName val="Mod_SAW_Cap"/>
      <sheetName val="Prog_Meth_Sum"/>
      <sheetName val="PS_Meth_Sensitivity"/>
      <sheetName val="PS_Meth_Mod"/>
      <sheetName val="Progress_Method"/>
      <sheetName val="PS_25Yr_for_4_Years"/>
      <sheetName val="PS_25Yr_Unlevel"/>
      <sheetName val="4Yr_PS_Revenue"/>
      <sheetName val="PS_4Yr_Level_for_Revenue"/>
      <sheetName val="PS_4Yr_Unlevel"/>
      <sheetName val="DSM_in_Current_Rates"/>
      <sheetName val="PS_High_Level"/>
      <sheetName val="Indiana_Proposal"/>
      <sheetName val="Sum_2_Rnd_Old"/>
      <sheetName val="Sum_2_Old"/>
      <sheetName val="25Yr_PS_Incentive_Unlevel"/>
      <sheetName val="Graph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  <sheetName val="Chart_Data"/>
      <sheetName val="Moody's_Bond_Yield_Data"/>
      <sheetName val="Discount_Rate"/>
      <sheetName val="Prime_Rate"/>
      <sheetName val="30_Yr__Bonds"/>
      <sheetName val="Discount_Chart"/>
      <sheetName val="Inflation_Chart"/>
      <sheetName val="Moody's_T-Bond_Chart"/>
      <sheetName val="Moody's_Spread_Chart"/>
      <sheetName val="Moody's_Baa_Bond_Yields_Chart"/>
      <sheetName val="Econ_Est_&amp;_Proj"/>
      <sheetName val="Hist__Cap_Stru_Atmos"/>
      <sheetName val="Cap__Struct_"/>
      <sheetName val="LTD_Rate"/>
      <sheetName val="STD_Rate"/>
      <sheetName val="Comp__Co_Criteria"/>
      <sheetName val="Ticker_-_Distr_"/>
      <sheetName val="10-yr__Historical_Growth"/>
      <sheetName val="5-yr__historical_growth"/>
      <sheetName val="Avg_5-year_and_10-year"/>
      <sheetName val="Comparable_Projected_Growth"/>
      <sheetName val="Comparable_Stock_Prices"/>
      <sheetName val="Comp_DCF"/>
      <sheetName val="Comp_CAPM"/>
      <sheetName val="Comp__Ratios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">
          <cell r="B30" t="str">
            <v>82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Inputs"/>
      <sheetName val="Instructions"/>
      <sheetName val="Log"/>
      <sheetName val="Business Segment Electric"/>
      <sheetName val="Business Segment Gas"/>
      <sheetName val="2_Step_DCF"/>
      <sheetName val="Dividend_Yields_1"/>
      <sheetName val="Dividend_Yields_2"/>
      <sheetName val="Dividend_Data"/>
      <sheetName val="FERC_Policy_Growth"/>
      <sheetName val="Growth_Rate_Forecasts"/>
      <sheetName val="Company_Data"/>
      <sheetName val="GDP Growth"/>
      <sheetName val="CAPM_1"/>
      <sheetName val="CAPM_2"/>
      <sheetName val="S&amp;P_500"/>
      <sheetName val="Expected_Earnings"/>
      <sheetName val="Risk_Premium"/>
      <sheetName val="Risk_Premium_Download"/>
      <sheetName val="Dividend_Download"/>
      <sheetName val="Pricing_Data"/>
      <sheetName val="Pricing_Download"/>
      <sheetName val="S&amp;P_500_Download"/>
      <sheetName val="Credit_Rating"/>
      <sheetName val="Credit_Rating_Download"/>
      <sheetName val="Beta_Download"/>
      <sheetName val="Beta"/>
      <sheetName val="SNL Data"/>
      <sheetName val="Risk_Premium_Price"/>
      <sheetName val="Risk_Premium_Price_Download"/>
      <sheetName val="Scree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iler diagram"/>
      <sheetName val="Turbine Cycle"/>
      <sheetName val="Unit Performance"/>
      <sheetName val="Steam Turbine"/>
      <sheetName val="N2calcs"/>
      <sheetName val="Condensate"/>
      <sheetName val="Feedwater"/>
      <sheetName val="Condenser"/>
      <sheetName val="Boiler"/>
      <sheetName val="Pulverizers"/>
      <sheetName val="Input Template"/>
      <sheetName val="DCS Input Data"/>
      <sheetName val="Other Input Data"/>
      <sheetName val="Flow Calcs"/>
      <sheetName val="Derived &amp; Overwrite Data"/>
      <sheetName val="Macros"/>
      <sheetName val="Boiler_diagram"/>
      <sheetName val="Turbine_Cycle"/>
      <sheetName val="Unit_Performance"/>
      <sheetName val="Steam_Turbine"/>
      <sheetName val="Input_Template"/>
      <sheetName val="DCS_Input_Data"/>
      <sheetName val="Other_Input_Data"/>
      <sheetName val="Flow_Calcs"/>
      <sheetName val="Derived_&amp;_Overwrite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  <cell r="H4" t="str">
            <v>INWG</v>
          </cell>
          <cell r="I4" t="str">
            <v>WEST WALL FURNACE PRESS</v>
          </cell>
          <cell r="J4" t="str">
            <v>Average</v>
          </cell>
          <cell r="K4">
            <v>38906.708333333336</v>
          </cell>
          <cell r="L4">
            <v>-0.99725507570637595</v>
          </cell>
          <cell r="M4">
            <v>100</v>
          </cell>
        </row>
        <row r="5">
          <cell r="G5" t="str">
            <v>=PHDGetData("192.168.32.16", C5, 'DCS Input Data'!$E$1, 'DCS Input Data'!$E$2, "", "Average", "OVERALL REDUCTION", 0, "Before", UNI_RET_TAG+UNI_RET_DESC+UNI_RET_UNIT+UNI_RET_TIME+UNI_RET_VALUE+UNI_RET_CONF, UNI_NOTHING)</v>
          </cell>
          <cell r="H5" t="str">
            <v>INWG</v>
          </cell>
          <cell r="I5" t="str">
            <v>NORTH WALL FURNACE PRESS</v>
          </cell>
          <cell r="J5" t="str">
            <v>Average</v>
          </cell>
          <cell r="K5">
            <v>38906.708333333336</v>
          </cell>
          <cell r="L5">
            <v>-1.02364278766844</v>
          </cell>
          <cell r="M5">
            <v>100</v>
          </cell>
        </row>
        <row r="6">
          <cell r="G6" t="str">
            <v>=PHDGetData("192.168.32.16", C6, 'DCS Input Data'!$E$1, 'DCS Input Data'!$E$2, "", "Average", "OVERALL REDUCTION", 0, "Before", UNI_RET_TAG+UNI_RET_DESC+UNI_RET_UNIT+UNI_RET_TIME+UNI_RET_VALUE+UNI_RET_CONF, UNI_NOTHING)</v>
          </cell>
          <cell r="H6" t="str">
            <v>INWG</v>
          </cell>
          <cell r="I6" t="str">
            <v>EAST WALL FURNACE PRESS</v>
          </cell>
          <cell r="J6" t="str">
            <v>Average</v>
          </cell>
          <cell r="K6">
            <v>38906.708333333336</v>
          </cell>
          <cell r="L6">
            <v>-0.96745171141293318</v>
          </cell>
          <cell r="M6">
            <v>100</v>
          </cell>
        </row>
        <row r="7">
          <cell r="G7" t="str">
            <v>=PHDGetData("192.168.32.16", C7, 'DCS Input Data'!$E$1, 'DCS Input Data'!$E$2, "", "Average", "OVERALL REDUCTION", 0, "Before", UNI_RET_TAG+UNI_RET_DESC+UNI_RET_UNIT+UNI_RET_TIME+UNI_RET_VALUE+UNI_RET_CONF, UNI_NOTHING)</v>
          </cell>
          <cell r="H7" t="str">
            <v>DEGF</v>
          </cell>
          <cell r="I7" t="str">
            <v>OUTSIDE AIR TEMPERATURE</v>
          </cell>
          <cell r="J7" t="str">
            <v>Average</v>
          </cell>
          <cell r="K7">
            <v>38906.708333333336</v>
          </cell>
          <cell r="L7">
            <v>83.403022766113281</v>
          </cell>
          <cell r="M7">
            <v>100</v>
          </cell>
        </row>
        <row r="8">
          <cell r="G8" t="str">
            <v>=PHDGetData("192.168.32.16", C8, 'DCS Input Data'!$E$1, 'DCS Input Data'!$E$2, "", "Average", "OVERALL REDUCTION", 0, "Before", UNI_RET_TAG+UNI_RET_DESC+UNI_RET_UNIT+UNI_RET_TIME+UNI_RET_VALUE+UNI_RET_CONF, UNI_NOTHING)</v>
          </cell>
          <cell r="H8" t="str">
            <v>INHG</v>
          </cell>
          <cell r="I8" t="str">
            <v>BAROMETRIC PRESSURE</v>
          </cell>
          <cell r="J8" t="str">
            <v>Average</v>
          </cell>
          <cell r="K8">
            <v>38906.708333333336</v>
          </cell>
          <cell r="L8">
            <v>29.748920440673828</v>
          </cell>
          <cell r="M8">
            <v>0</v>
          </cell>
        </row>
        <row r="9">
          <cell r="G9" t="str">
            <v>=PHDGetData("192.168.32.16", C9, 'DCS Input Data'!$E$1, 'DCS Input Data'!$E$2, "", "Average", "OVERALL REDUCTION", 0, "Before", UNI_RET_TAG+UNI_RET_DESC+UNI_RET_UNIT+UNI_RET_TIME+UNI_RET_VALUE+UNI_RET_CONF, UNI_NOTHING)</v>
          </cell>
          <cell r="H9" t="str">
            <v>INWG</v>
          </cell>
          <cell r="I9" t="str">
            <v>FDF3A DISCHARGE AIR PRES</v>
          </cell>
          <cell r="J9" t="str">
            <v>Average</v>
          </cell>
          <cell r="K9">
            <v>38906.708333333336</v>
          </cell>
          <cell r="L9">
            <v>14.806483777364095</v>
          </cell>
          <cell r="M9">
            <v>100</v>
          </cell>
        </row>
        <row r="10">
          <cell r="G10" t="str">
            <v>=PHDGetData("192.168.32.16", C10, 'DCS Input Data'!$E$1, 'DCS Input Data'!$E$2, "", "Average", "OVERALL REDUCTION", 0, "Before", UNI_RET_TAG+UNI_RET_DESC+UNI_RET_UNIT+UNI_RET_TIME+UNI_RET_VALUE+UNI_RET_CONF, UNI_NOTHING)</v>
          </cell>
          <cell r="H10" t="str">
            <v>INWG</v>
          </cell>
          <cell r="I10" t="str">
            <v>FDF3B DISCHARGE AIR PRES</v>
          </cell>
          <cell r="J10" t="str">
            <v>Average</v>
          </cell>
          <cell r="K10">
            <v>38906.708333333336</v>
          </cell>
          <cell r="L10">
            <v>16.163140646616618</v>
          </cell>
          <cell r="M10">
            <v>100</v>
          </cell>
        </row>
        <row r="11">
          <cell r="G11" t="str">
            <v>=PHDGetData("192.168.32.16", C11, 'DCS Input Data'!$E$1, 'DCS Input Data'!$E$2, "", "Average", "OVERALL REDUCTION", 0, "Before", UNI_RET_TAG+UNI_RET_DESC+UNI_RET_UNIT+UNI_RET_TIME+UNI_RET_VALUE+UNI_RET_CONF, UNI_NOTHING)</v>
          </cell>
          <cell r="H11" t="str">
            <v>DEGF</v>
          </cell>
          <cell r="I11" t="str">
            <v>AIRHTR 3A IN AIR TEMP</v>
          </cell>
          <cell r="J11" t="str">
            <v>Average</v>
          </cell>
          <cell r="K11">
            <v>38906.708333333336</v>
          </cell>
          <cell r="L11">
            <v>153.42111358642578</v>
          </cell>
          <cell r="M11">
            <v>100</v>
          </cell>
        </row>
        <row r="12">
          <cell r="G12" t="str">
            <v>=PHDGetData("192.168.32.16", C12, 'DCS Input Data'!$E$1, 'DCS Input Data'!$E$2, "", "Average", "OVERALL REDUCTION", 0, "Before", UNI_RET_TAG+UNI_RET_DESC+UNI_RET_UNIT+UNI_RET_TIME+UNI_RET_VALUE+UNI_RET_CONF, UNI_NOTHING)</v>
          </cell>
          <cell r="H12" t="str">
            <v>DEGF</v>
          </cell>
          <cell r="I12" t="str">
            <v>AIRHTR 3B IN AIR TEMP</v>
          </cell>
          <cell r="J12" t="str">
            <v>Average</v>
          </cell>
          <cell r="K12">
            <v>38906.708333333336</v>
          </cell>
          <cell r="L12">
            <v>135.09381052652995</v>
          </cell>
          <cell r="M12">
            <v>100</v>
          </cell>
        </row>
        <row r="13">
          <cell r="G13" t="str">
            <v>=PHDGetData("192.168.32.16", C13, 'DCS Input Data'!$E$1, 'DCS Input Data'!$E$2, "", "Average", "OVERALL REDUCTION", 0, "Before", UNI_RET_TAG+UNI_RET_DESC+UNI_RET_UNIT+UNI_RET_TIME+UNI_RET_VALUE+UNI_RET_CONF, UNI_NOTHING)</v>
          </cell>
          <cell r="H13" t="str">
            <v>INWG</v>
          </cell>
          <cell r="I13" t="str">
            <v>AIR PRHTR 3A INL AIR PRS</v>
          </cell>
          <cell r="J13" t="str">
            <v>Average</v>
          </cell>
          <cell r="K13">
            <v>38906.708333333336</v>
          </cell>
          <cell r="L13">
            <v>12.675439929962158</v>
          </cell>
          <cell r="M13">
            <v>100</v>
          </cell>
        </row>
        <row r="14">
          <cell r="G14" t="str">
            <v>=PHDGetData("192.168.32.16", C14, 'DCS Input Data'!$E$1, 'DCS Input Data'!$E$2, "", "Average", "OVERALL REDUCTION", 0, "Before", UNI_RET_TAG+UNI_RET_DESC+UNI_RET_UNIT+UNI_RET_TIME+UNI_RET_VALUE+UNI_RET_CONF, UNI_NOTHING)</v>
          </cell>
          <cell r="H14" t="str">
            <v>INWG</v>
          </cell>
          <cell r="I14" t="str">
            <v>AIR PRHTR 3B INL AIR PRS</v>
          </cell>
          <cell r="J14" t="str">
            <v>Average</v>
          </cell>
          <cell r="K14">
            <v>38906.708333333336</v>
          </cell>
          <cell r="L14">
            <v>11.591273260116576</v>
          </cell>
          <cell r="M14">
            <v>100</v>
          </cell>
        </row>
        <row r="15">
          <cell r="G15" t="str">
            <v>=PHDGetData("192.168.32.16", C15, 'DCS Input Data'!$E$1, 'DCS Input Data'!$E$2, "", "Average", "OVERALL REDUCTION", 0, "Before", UNI_RET_TAG+UNI_RET_DESC+UNI_RET_UNIT+UNI_RET_TIME+UNI_RET_VALUE+UNI_RET_CONF, UNI_NOTHING)</v>
          </cell>
          <cell r="H15" t="str">
            <v>DEGF</v>
          </cell>
          <cell r="I15" t="str">
            <v>WINDBOX AIR TEMPERATURE</v>
          </cell>
          <cell r="J15" t="str">
            <v>Average</v>
          </cell>
          <cell r="K15">
            <v>38906.708333333336</v>
          </cell>
          <cell r="L15">
            <v>553.41475423177087</v>
          </cell>
          <cell r="M15">
            <v>100</v>
          </cell>
        </row>
        <row r="16">
          <cell r="G16" t="str">
            <v>=PHDGetData("192.168.32.16", C16, 'DCS Input Data'!$E$1, 'DCS Input Data'!$E$2, "", "Average", "OVERALL REDUCTION", 0, "Before", UNI_RET_TAG+UNI_RET_DESC+UNI_RET_UNIT+UNI_RET_TIME+UNI_RET_VALUE+UNI_RET_CONF, UNI_NOTHING)</v>
          </cell>
          <cell r="H16" t="str">
            <v>DEGF</v>
          </cell>
          <cell r="I16" t="str">
            <v>WINDBOX AIR TEMPERATURE</v>
          </cell>
          <cell r="J16" t="str">
            <v>Average</v>
          </cell>
          <cell r="K16">
            <v>38906.708333333336</v>
          </cell>
          <cell r="L16">
            <v>553.41475423177087</v>
          </cell>
          <cell r="M16">
            <v>100</v>
          </cell>
        </row>
        <row r="17">
          <cell r="G17" t="str">
            <v>=PHDGetData("192.168.32.16", C17, 'DCS Input Data'!$E$1, 'DCS Input Data'!$E$2, "", "Average", "OVERALL REDUCTION", 0, "Before", UNI_RET_TAG+UNI_RET_DESC+UNI_RET_UNIT+UNI_RET_TIME+UNI_RET_VALUE+UNI_RET_CONF, UNI_NOTHING)</v>
          </cell>
          <cell r="H17" t="str">
            <v>INWG</v>
          </cell>
          <cell r="I17" t="str">
            <v>WINDBOX AIR PRESSURE</v>
          </cell>
          <cell r="J17" t="str">
            <v>Average</v>
          </cell>
          <cell r="K17">
            <v>38906.708333333336</v>
          </cell>
          <cell r="L17">
            <v>4.7926596959431969</v>
          </cell>
          <cell r="M17">
            <v>100</v>
          </cell>
        </row>
        <row r="18">
          <cell r="G18" t="str">
            <v>=PHDGetData("192.168.32.16", C18, 'DCS Input Data'!$E$1, 'DCS Input Data'!$E$2, "", "Average", "OVERALL REDUCTION", 0, "Before", UNI_RET_TAG+UNI_RET_DESC+UNI_RET_UNIT+UNI_RET_TIME+UNI_RET_VALUE+UNI_RET_CONF, UNI_NOTHING)</v>
          </cell>
          <cell r="H18" t="str">
            <v>INWG</v>
          </cell>
          <cell r="I18" t="str">
            <v>WINDBOX AIR PRESSURE</v>
          </cell>
          <cell r="J18" t="str">
            <v>Average</v>
          </cell>
          <cell r="K18">
            <v>38906.708333333336</v>
          </cell>
          <cell r="L18">
            <v>4.7926596959431969</v>
          </cell>
          <cell r="M18">
            <v>100</v>
          </cell>
        </row>
        <row r="19">
          <cell r="G19" t="str">
            <v>=PHDGetData("192.168.32.16", C19, 'DCS Input Data'!$E$1, 'DCS Input Data'!$E$2, "", "Average", "OVERALL REDUCTION", 0, "Before", UNI_RET_TAG+UNI_RET_DESC+UNI_RET_UNIT+UNI_RET_TIME+UNI_RET_VALUE+UNI_RET_CONF, UNI_NOTHING)</v>
          </cell>
          <cell r="H19" t="str">
            <v>INWG</v>
          </cell>
          <cell r="I19" t="str">
            <v>REHEATER OUT FLUGAS PRES</v>
          </cell>
          <cell r="J19" t="str">
            <v>Average</v>
          </cell>
          <cell r="K19">
            <v>38906.708333333336</v>
          </cell>
          <cell r="L19">
            <v>-2.6296175161997479</v>
          </cell>
          <cell r="M19">
            <v>100</v>
          </cell>
        </row>
        <row r="20">
          <cell r="G20" t="str">
            <v>=PHDGetData("192.168.32.16", C20, 'DCS Input Data'!$E$1, 'DCS Input Data'!$E$2, "", "Average", "OVERALL REDUCTION", 0, "Before", UNI_RET_TAG+UNI_RET_DESC+UNI_RET_UNIT+UNI_RET_TIME+UNI_RET_VALUE+UNI_RET_CONF, UNI_NOTHING)</v>
          </cell>
          <cell r="H20" t="str">
            <v>INWG</v>
          </cell>
          <cell r="I20" t="str">
            <v>PSH OUTLET FLUGAS PRESS</v>
          </cell>
          <cell r="J20" t="str">
            <v>Average</v>
          </cell>
          <cell r="K20">
            <v>38906.708333333336</v>
          </cell>
          <cell r="L20">
            <v>-5.0025520801544188</v>
          </cell>
          <cell r="M20">
            <v>100</v>
          </cell>
        </row>
        <row r="21">
          <cell r="G21" t="str">
            <v>=PHDGetData("192.168.32.16", C21, 'DCS Input Data'!$E$1, 'DCS Input Data'!$E$2, "", "Average", "OVERALL REDUCTION", 0, "Before", UNI_RET_TAG+UNI_RET_DESC+UNI_RET_UNIT+UNI_RET_TIME+UNI_RET_VALUE+UNI_RET_CONF, UNI_NOTHING)</v>
          </cell>
          <cell r="H21" t="str">
            <v>DEGF</v>
          </cell>
          <cell r="I21" t="str">
            <v>GAS TEMP TO HEATER 3A</v>
          </cell>
          <cell r="J21" t="str">
            <v>Average</v>
          </cell>
          <cell r="K21">
            <v>38906.708333333336</v>
          </cell>
          <cell r="L21">
            <v>493.22729226006402</v>
          </cell>
          <cell r="M21">
            <v>100</v>
          </cell>
        </row>
        <row r="22">
          <cell r="G22" t="str">
            <v>=PHDGetData("192.168.32.16", C22, 'DCS Input Data'!$E$1, 'DCS Input Data'!$E$2, "", "Average", "OVERALL REDUCTION", 0, "Before", UNI_RET_TAG+UNI_RET_DESC+UNI_RET_UNIT+UNI_RET_TIME+UNI_RET_VALUE+UNI_RET_CONF, UNI_NOTHING)</v>
          </cell>
          <cell r="H22" t="str">
            <v>DEGF</v>
          </cell>
          <cell r="I22" t="str">
            <v>GAS TEMP TO HEATER 3A</v>
          </cell>
          <cell r="J22" t="str">
            <v>Average</v>
          </cell>
          <cell r="K22">
            <v>38906.708333333336</v>
          </cell>
          <cell r="L22">
            <v>634.86115188598637</v>
          </cell>
          <cell r="M22">
            <v>100</v>
          </cell>
        </row>
        <row r="23">
          <cell r="G23" t="str">
            <v>=PHDGetData("192.168.32.16", C23, 'DCS Input Data'!$E$1, 'DCS Input Data'!$E$2, "", "Average", "OVERALL REDUCTION", 0, "Before", UNI_RET_TAG+UNI_RET_DESC+UNI_RET_UNIT+UNI_RET_TIME+UNI_RET_VALUE+UNI_RET_CONF, UNI_NOTHING)</v>
          </cell>
          <cell r="H23" t="str">
            <v>DEGF</v>
          </cell>
          <cell r="I23" t="str">
            <v>GAS TEMP TO HEATER 3A</v>
          </cell>
          <cell r="J23" t="str">
            <v>Average</v>
          </cell>
          <cell r="K23">
            <v>38906.708333333336</v>
          </cell>
          <cell r="L23">
            <v>631.56646728515625</v>
          </cell>
          <cell r="M23">
            <v>0</v>
          </cell>
        </row>
        <row r="24">
          <cell r="G24" t="str">
            <v>=PHDGetData("192.168.32.16", C24, 'DCS Input Data'!$E$1, 'DCS Input Data'!$E$2, "", "Average", "OVERALL REDUCTION", 0, "Before", UNI_RET_TAG+UNI_RET_DESC+UNI_RET_UNIT+UNI_RET_TIME+UNI_RET_VALUE+UNI_RET_CONF, UNI_NOTHING)</v>
          </cell>
          <cell r="H24" t="str">
            <v>DEGF</v>
          </cell>
          <cell r="I24" t="str">
            <v>GAS TEMP TO HEATER 3B</v>
          </cell>
          <cell r="J24" t="str">
            <v>Average</v>
          </cell>
          <cell r="K24">
            <v>38906.708333333336</v>
          </cell>
          <cell r="L24">
            <v>630.2879638671875</v>
          </cell>
          <cell r="M24">
            <v>0</v>
          </cell>
        </row>
        <row r="25">
          <cell r="G25" t="str">
            <v>=PHDGetData("192.168.32.16", C25, 'DCS Input Data'!$E$1, 'DCS Input Data'!$E$2, "", "Average", "OVERALL REDUCTION", 0, "Before", UNI_RET_TAG+UNI_RET_DESC+UNI_RET_UNIT+UNI_RET_TIME+UNI_RET_VALUE+UNI_RET_CONF, UNI_NOTHING)</v>
          </cell>
          <cell r="H25" t="str">
            <v>DEGF</v>
          </cell>
          <cell r="I25" t="str">
            <v>GAS TEMP TO HEATER 3B</v>
          </cell>
          <cell r="J25" t="str">
            <v>Average</v>
          </cell>
          <cell r="K25">
            <v>38906.708333333336</v>
          </cell>
          <cell r="L25">
            <v>626.08676147460938</v>
          </cell>
          <cell r="M25">
            <v>0</v>
          </cell>
        </row>
        <row r="26">
          <cell r="G26" t="str">
            <v>=PHDGetData("192.168.32.16", C26, 'DCS Input Data'!$E$1, 'DCS Input Data'!$E$2, "", "Average", "OVERALL REDUCTION", 0, "Before", UNI_RET_TAG+UNI_RET_DESC+UNI_RET_UNIT+UNI_RET_TIME+UNI_RET_VALUE+UNI_RET_CONF, UNI_NOTHING)</v>
          </cell>
          <cell r="H26" t="str">
            <v>DEGF</v>
          </cell>
          <cell r="I26" t="str">
            <v>GAS TEMP TO HEATER 3B</v>
          </cell>
          <cell r="J26" t="str">
            <v>Average</v>
          </cell>
          <cell r="K26">
            <v>38906.708333333336</v>
          </cell>
          <cell r="L26">
            <v>630.99860790676541</v>
          </cell>
          <cell r="M26">
            <v>100</v>
          </cell>
        </row>
        <row r="27">
          <cell r="G27" t="str">
            <v>=PHDGetData("192.168.32.16", C27, 'DCS Input Data'!$E$1, 'DCS Input Data'!$E$2, "", "Average", "OVERALL REDUCTION", 0, "Before", UNI_RET_TAG+UNI_RET_DESC+UNI_RET_UNIT+UNI_RET_TIME+UNI_RET_VALUE+UNI_RET_CONF, UNI_NOTHING)</v>
          </cell>
          <cell r="H27" t="str">
            <v>DEGF</v>
          </cell>
          <cell r="I27" t="str">
            <v>GAS TEMP TO HEATER 3B</v>
          </cell>
          <cell r="J27" t="str">
            <v>Average</v>
          </cell>
          <cell r="K27">
            <v>38906.708333333336</v>
          </cell>
          <cell r="L27">
            <v>634.14891815185547</v>
          </cell>
          <cell r="M27">
            <v>100</v>
          </cell>
        </row>
        <row r="28">
          <cell r="G28" t="str">
            <v>=PHDGetData("192.168.32.16", C28, 'DCS Input Data'!$E$1, 'DCS Input Data'!$E$2, "", "Average", "OVERALL REDUCTION", 0, "Before", UNI_RET_TAG+UNI_RET_DESC+UNI_RET_UNIT+UNI_RET_TIME+UNI_RET_VALUE+UNI_RET_CONF, UNI_NOTHING)</v>
          </cell>
          <cell r="H28" t="str">
            <v>DEGF</v>
          </cell>
          <cell r="I28" t="str">
            <v>GAS TEMP TO HEATER 3B</v>
          </cell>
          <cell r="J28" t="str">
            <v>Average</v>
          </cell>
          <cell r="K28">
            <v>38906.708333333336</v>
          </cell>
          <cell r="L28">
            <v>630.61977767944336</v>
          </cell>
          <cell r="M28">
            <v>100</v>
          </cell>
        </row>
        <row r="29">
          <cell r="G29" t="str">
            <v>=PHDGetData("192.168.32.16", C29, 'DCS Input Data'!$E$1, 'DCS Input Data'!$E$2, "", "Average", "OVERALL REDUCTION", 0, "Before", UNI_RET_TAG+UNI_RET_DESC+UNI_RET_UNIT+UNI_RET_TIME+UNI_RET_VALUE+UNI_RET_CONF, UNI_NOTHING)</v>
          </cell>
          <cell r="H29" t="str">
            <v>INWG</v>
          </cell>
          <cell r="I29" t="str">
            <v>AIR PRHT 3B IN FLUGAS PR</v>
          </cell>
          <cell r="J29" t="str">
            <v>Average</v>
          </cell>
          <cell r="K29">
            <v>38906.708333333336</v>
          </cell>
          <cell r="L29">
            <v>17.935299587249755</v>
          </cell>
          <cell r="M29">
            <v>100</v>
          </cell>
        </row>
        <row r="30">
          <cell r="G30" t="str">
            <v>=PHDGetData("192.168.32.16", C30, 'DCS Input Data'!$E$1, 'DCS Input Data'!$E$2, "", "Average", "OVERALL REDUCTION", 0, "Before", UNI_RET_TAG+UNI_RET_DESC+UNI_RET_UNIT+UNI_RET_TIME+UNI_RET_VALUE+UNI_RET_CONF, UNI_NOTHING)</v>
          </cell>
          <cell r="H30" t="str">
            <v>INWG</v>
          </cell>
          <cell r="I30" t="str">
            <v>AIR PRHT 3B IN FLUGAS PR</v>
          </cell>
          <cell r="J30" t="str">
            <v>Average</v>
          </cell>
          <cell r="K30">
            <v>38906.708333333336</v>
          </cell>
          <cell r="L30">
            <v>18.165007527669271</v>
          </cell>
          <cell r="M30">
            <v>100</v>
          </cell>
        </row>
        <row r="31">
          <cell r="G31" t="str">
            <v>=PHDGetData("192.168.32.16", C31, 'DCS Input Data'!$E$1, 'DCS Input Data'!$E$2, "", "Average", "OVERALL REDUCTION", 0, "Before", UNI_RET_TAG+UNI_RET_DESC+UNI_RET_UNIT+UNI_RET_TIME+UNI_RET_VALUE+UNI_RET_CONF, UNI_NOTHING)</v>
          </cell>
          <cell r="H31" t="str">
            <v>DEGF</v>
          </cell>
          <cell r="I31" t="str">
            <v>AIRHTR 3A OT FLUGAS TEMP</v>
          </cell>
          <cell r="J31" t="str">
            <v>Average</v>
          </cell>
          <cell r="K31">
            <v>38906.708333333336</v>
          </cell>
          <cell r="L31">
            <v>306.41910807291669</v>
          </cell>
          <cell r="M31">
            <v>100</v>
          </cell>
        </row>
        <row r="32">
          <cell r="G32" t="str">
            <v>=PHDGetData("192.168.32.16", C32, 'DCS Input Data'!$E$1, 'DCS Input Data'!$E$2, "", "Average", "OVERALL REDUCTION", 0, "Before", UNI_RET_TAG+UNI_RET_DESC+UNI_RET_UNIT+UNI_RET_TIME+UNI_RET_VALUE+UNI_RET_CONF, UNI_NOTHING)</v>
          </cell>
          <cell r="H32" t="str">
            <v>DEGF</v>
          </cell>
          <cell r="I32" t="str">
            <v>AIRHTR 3B OT FLUGAS TEMP</v>
          </cell>
          <cell r="J32" t="str">
            <v>Average</v>
          </cell>
          <cell r="K32">
            <v>38906.708333333336</v>
          </cell>
          <cell r="L32">
            <v>324.7740427652995</v>
          </cell>
          <cell r="M32">
            <v>100</v>
          </cell>
        </row>
        <row r="33">
          <cell r="G33" t="str">
            <v>=PHDGetData("192.168.32.16", C33, 'DCS Input Data'!$E$1, 'DCS Input Data'!$E$2, "", "Average", "OVERALL REDUCTION", 0, "Before", UNI_RET_TAG+UNI_RET_DESC+UNI_RET_UNIT+UNI_RET_TIME+UNI_RET_VALUE+UNI_RET_CONF, UNI_NOTHING)</v>
          </cell>
          <cell r="H33" t="str">
            <v>INWG</v>
          </cell>
          <cell r="I33" t="str">
            <v>AIR PRHT 3A OT FLUGAS PR</v>
          </cell>
          <cell r="J33" t="str">
            <v>Average</v>
          </cell>
          <cell r="K33">
            <v>38906.708333333336</v>
          </cell>
          <cell r="L33">
            <v>26.869386831919353</v>
          </cell>
          <cell r="M33">
            <v>100</v>
          </cell>
        </row>
        <row r="34">
          <cell r="G34" t="str">
            <v>=PHDGetData("192.168.32.16", C34, 'DCS Input Data'!$E$1, 'DCS Input Data'!$E$2, "", "Average", "OVERALL REDUCTION", 0, "Before", UNI_RET_TAG+UNI_RET_DESC+UNI_RET_UNIT+UNI_RET_TIME+UNI_RET_VALUE+UNI_RET_CONF, UNI_NOTHING)</v>
          </cell>
          <cell r="H34" t="str">
            <v>INWG</v>
          </cell>
          <cell r="I34" t="str">
            <v>AIR HTR 3B OUT FLUE GAS</v>
          </cell>
          <cell r="J34" t="str">
            <v>Average</v>
          </cell>
          <cell r="K34">
            <v>38906.708333333336</v>
          </cell>
          <cell r="L34">
            <v>28.401844120025636</v>
          </cell>
          <cell r="M34">
            <v>100</v>
          </cell>
        </row>
        <row r="35">
          <cell r="G35" t="str">
            <v>=PHDGetData("192.168.32.16", C35, 'DCS Input Data'!$E$1, 'DCS Input Data'!$E$2, "", "Average", "OVERALL REDUCTION", 0, "Before", UNI_RET_TAG+UNI_RET_DESC+UNI_RET_UNIT+UNI_RET_TIME+UNI_RET_VALUE+UNI_RET_CONF, UNI_NOTHING)</v>
          </cell>
          <cell r="H35" t="str">
            <v>DEGF</v>
          </cell>
          <cell r="I35" t="str">
            <v>COND PUMP 3A SUCT TEMP</v>
          </cell>
          <cell r="J35" t="str">
            <v>Average</v>
          </cell>
          <cell r="K35">
            <v>38906.708333333336</v>
          </cell>
          <cell r="L35">
            <v>122.45210647583008</v>
          </cell>
          <cell r="M35">
            <v>100</v>
          </cell>
        </row>
        <row r="36">
          <cell r="G36" t="str">
            <v>=PHDGetData("192.168.32.16", C36, 'DCS Input Data'!$E$1, 'DCS Input Data'!$E$2, "", "Average", "OVERALL REDUCTION", 0, "Before", UNI_RET_TAG+UNI_RET_DESC+UNI_RET_UNIT+UNI_RET_TIME+UNI_RET_VALUE+UNI_RET_CONF, UNI_NOTHING)</v>
          </cell>
          <cell r="H36" t="str">
            <v>DEGF</v>
          </cell>
          <cell r="I36" t="str">
            <v>COND PUMP 3B SUCT TEMP</v>
          </cell>
          <cell r="J36" t="str">
            <v>Average</v>
          </cell>
          <cell r="K36">
            <v>38906.708333333336</v>
          </cell>
          <cell r="L36">
            <v>122.33963012695313</v>
          </cell>
          <cell r="M36">
            <v>100</v>
          </cell>
        </row>
        <row r="37">
          <cell r="G37" t="str">
            <v>=PHDGetData("192.168.32.16", C37, 'DCS Input Data'!$E$1, 'DCS Input Data'!$E$2, "", "Average", "OVERALL REDUCTION", 0, "Before", UNI_RET_TAG+UNI_RET_DESC+UNI_RET_UNIT+UNI_RET_TIME+UNI_RET_VALUE+UNI_RET_CONF, UNI_NOTHING)</v>
          </cell>
          <cell r="H37" t="str">
            <v>PSIG</v>
          </cell>
          <cell r="I37" t="str">
            <v>CONDENSATE HEADER PRESS</v>
          </cell>
          <cell r="J37" t="str">
            <v>Average</v>
          </cell>
          <cell r="K37">
            <v>38906.708333333336</v>
          </cell>
          <cell r="L37">
            <v>355.62936808268228</v>
          </cell>
          <cell r="M37">
            <v>100</v>
          </cell>
        </row>
        <row r="38">
          <cell r="G38" t="str">
            <v>=PHDGetData("192.168.32.16", C38, 'DCS Input Data'!$E$1, 'DCS Input Data'!$E$2, "", "Average", "OVERALL REDUCTION", 0, "Before", UNI_RET_TAG+UNI_RET_DESC+UNI_RET_UNIT+UNI_RET_TIME+UNI_RET_VALUE+UNI_RET_CONF, UNI_NOTHING)</v>
          </cell>
          <cell r="H38" t="str">
            <v>DEGF</v>
          </cell>
          <cell r="I38" t="str">
            <v>FWHTR 36 COND IN TEMP</v>
          </cell>
          <cell r="J38" t="str">
            <v>Average</v>
          </cell>
          <cell r="K38">
            <v>38906.708333333336</v>
          </cell>
          <cell r="L38">
            <v>124.36077880859375</v>
          </cell>
          <cell r="M38">
            <v>100</v>
          </cell>
        </row>
        <row r="39">
          <cell r="G39" t="str">
            <v>=PHDGetData("192.168.32.16", C39, 'DCS Input Data'!$E$1, 'DCS Input Data'!$E$2, "", "Average", "OVERALL REDUCTION", 0, "Before", UNI_RET_TAG+UNI_RET_DESC+UNI_RET_UNIT+UNI_RET_TIME+UNI_RET_VALUE+UNI_RET_CONF, UNI_NOTHING)</v>
          </cell>
          <cell r="H39" t="str">
            <v>DEGF</v>
          </cell>
          <cell r="I39" t="str">
            <v>FWHTR 35 COND IN TEMP</v>
          </cell>
          <cell r="J39" t="str">
            <v>Average</v>
          </cell>
          <cell r="K39">
            <v>38906.708333333336</v>
          </cell>
          <cell r="L39">
            <v>177.51473185221354</v>
          </cell>
          <cell r="M39">
            <v>100</v>
          </cell>
        </row>
        <row r="40">
          <cell r="G40" t="str">
            <v>=PHDGetData("192.168.32.16", C40, 'DCS Input Data'!$E$1, 'DCS Input Data'!$E$2, "", "Average", "OVERALL REDUCTION", 0, "Before", UNI_RET_TAG+UNI_RET_DESC+UNI_RET_UNIT+UNI_RET_TIME+UNI_RET_VALUE+UNI_RET_CONF, UNI_NOTHING)</v>
          </cell>
          <cell r="H40" t="str">
            <v>DEGF</v>
          </cell>
          <cell r="I40" t="str">
            <v>FWHTR 34 COND IN TEMP</v>
          </cell>
          <cell r="J40" t="str">
            <v>Average</v>
          </cell>
          <cell r="K40">
            <v>38906.708333333336</v>
          </cell>
          <cell r="L40">
            <v>242.40965627034504</v>
          </cell>
          <cell r="M40">
            <v>100</v>
          </cell>
        </row>
        <row r="41">
          <cell r="G41" t="str">
            <v>=PHDGetData("192.168.32.16", C41, 'DCS Input Data'!$E$1, 'DCS Input Data'!$E$2, "", "Average", "OVERALL REDUCTION", 0, "Before", UNI_RET_TAG+UNI_RET_DESC+UNI_RET_UNIT+UNI_RET_TIME+UNI_RET_VALUE+UNI_RET_CONF, UNI_NOTHING)</v>
          </cell>
          <cell r="H41" t="str">
            <v>DEGF</v>
          </cell>
          <cell r="I41" t="str">
            <v>DEAREATOR COND IN TEMP</v>
          </cell>
          <cell r="J41" t="str">
            <v>Average</v>
          </cell>
          <cell r="K41">
            <v>38906.708333333336</v>
          </cell>
          <cell r="L41">
            <v>299.61233673095705</v>
          </cell>
          <cell r="M41">
            <v>100</v>
          </cell>
        </row>
        <row r="42">
          <cell r="G42" t="str">
            <v>=PHDGetData("192.168.32.16", C42, 'DCS Input Data'!$E$1, 'DCS Input Data'!$E$2, "", "Average", "OVERALL REDUCTION", 0, "Before", UNI_RET_TAG+UNI_RET_DESC+UNI_RET_UNIT+UNI_RET_TIME+UNI_RET_VALUE+UNI_RET_CONF, UNI_NOTHING)</v>
          </cell>
          <cell r="H42" t="str">
            <v>DEGF</v>
          </cell>
          <cell r="I42" t="str">
            <v>DEA OUTLET WATER TEMP</v>
          </cell>
          <cell r="J42" t="str">
            <v>Average</v>
          </cell>
          <cell r="K42">
            <v>38906.708333333336</v>
          </cell>
          <cell r="L42">
            <v>376.0406463623047</v>
          </cell>
          <cell r="M42">
            <v>100</v>
          </cell>
        </row>
        <row r="43">
          <cell r="G43" t="str">
            <v>=PHDGetData("192.168.32.16", C43, 'DCS Input Data'!$E$1, 'DCS Input Data'!$E$2, "", "Average", "OVERALL REDUCTION", 0, "Before", UNI_RET_TAG+UNI_RET_DESC+UNI_RET_UNIT+UNI_RET_TIME+UNI_RET_VALUE+UNI_RET_CONF, UNI_NOTHING)</v>
          </cell>
          <cell r="H43" t="str">
            <v>KPPH</v>
          </cell>
          <cell r="I43" t="str">
            <v>WATER TO DEAREATOR FLOW</v>
          </cell>
          <cell r="J43" t="str">
            <v>Average</v>
          </cell>
          <cell r="K43">
            <v>38906.708333333336</v>
          </cell>
          <cell r="L43">
            <v>1738.2004007975261</v>
          </cell>
          <cell r="M43">
            <v>100</v>
          </cell>
        </row>
        <row r="45">
          <cell r="G45" t="str">
            <v>=PHDGetData("192.168.32.16", C45, 'DCS Input Data'!$E$1, 'DCS Input Data'!$E$2, "", "Average", "OVERALL REDUCTION", 0, "Before", UNI_RET_TAG+UNI_RET_DESC+UNI_RET_UNIT+UNI_RET_TIME+UNI_RET_VALUE+UNI_RET_CONF, UNI_NOTHING)</v>
          </cell>
          <cell r="H45" t="str">
            <v>DEGF</v>
          </cell>
          <cell r="I45" t="str">
            <v>BFP3 DISCHARGE FW TEMP</v>
          </cell>
          <cell r="J45" t="str">
            <v>Average</v>
          </cell>
          <cell r="K45">
            <v>38906.708333333336</v>
          </cell>
          <cell r="L45">
            <v>383.11655324300131</v>
          </cell>
          <cell r="M45">
            <v>100</v>
          </cell>
        </row>
        <row r="46">
          <cell r="G46" t="str">
            <v>=PHDGetData("192.168.32.16", C46, 'DCS Input Data'!$E$1, 'DCS Input Data'!$E$2, "", "Average", "OVERALL REDUCTION", 0, "Before", UNI_RET_TAG+UNI_RET_DESC+UNI_RET_UNIT+UNI_RET_TIME+UNI_RET_VALUE+UNI_RET_CONF, UNI_NOTHING)</v>
          </cell>
          <cell r="H46" t="str">
            <v>DEGF</v>
          </cell>
          <cell r="I46" t="str">
            <v>FWHTR 32 FEEDWTR IN TEMP</v>
          </cell>
          <cell r="J46" t="str">
            <v>Average</v>
          </cell>
          <cell r="K46">
            <v>38906.708333333336</v>
          </cell>
          <cell r="L46">
            <v>383.65053812662762</v>
          </cell>
          <cell r="M46">
            <v>100</v>
          </cell>
        </row>
        <row r="47">
          <cell r="G47" t="str">
            <v>=PHDGetData("192.168.32.16", C47, 'DCS Input Data'!$E$1, 'DCS Input Data'!$E$2, "", "Average", "OVERALL REDUCTION", 0, "Before", UNI_RET_TAG+UNI_RET_DESC+UNI_RET_UNIT+UNI_RET_TIME+UNI_RET_VALUE+UNI_RET_CONF, UNI_NOTHING)</v>
          </cell>
          <cell r="H47" t="str">
            <v>DEGF</v>
          </cell>
          <cell r="I47" t="str">
            <v>FWHTR 31 FEEDWTR IN TEMP</v>
          </cell>
          <cell r="J47" t="str">
            <v>Average</v>
          </cell>
          <cell r="K47">
            <v>38906.708333333336</v>
          </cell>
          <cell r="L47">
            <v>408.49393717447919</v>
          </cell>
          <cell r="M47">
            <v>100</v>
          </cell>
        </row>
        <row r="48">
          <cell r="G48" t="str">
            <v>=PHDGetData("192.168.32.16", C48, 'DCS Input Data'!$E$1, 'DCS Input Data'!$E$2, "", "Average", "OVERALL REDUCTION", 0, "Before", UNI_RET_TAG+UNI_RET_DESC+UNI_RET_UNIT+UNI_RET_TIME+UNI_RET_VALUE+UNI_RET_CONF, UNI_NOTHING)</v>
          </cell>
          <cell r="H48" t="str">
            <v>DEGF</v>
          </cell>
          <cell r="I48" t="str">
            <v>FWHTR 31 OUTLET FW TEMP</v>
          </cell>
          <cell r="J48" t="str">
            <v>Average</v>
          </cell>
          <cell r="K48">
            <v>38906.708333333336</v>
          </cell>
          <cell r="L48">
            <v>467.27963155110677</v>
          </cell>
          <cell r="M48">
            <v>100</v>
          </cell>
        </row>
        <row r="49">
          <cell r="G49" t="str">
            <v>=PHDGetData("192.168.32.16", C49, 'DCS Input Data'!$E$1, 'DCS Input Data'!$E$2, "", "Average", "OVERALL REDUCTION", 0, "Before", UNI_RET_TAG+UNI_RET_DESC+UNI_RET_UNIT+UNI_RET_TIME+UNI_RET_VALUE+UNI_RET_CONF, UNI_NOTHING)</v>
          </cell>
          <cell r="H49" t="str">
            <v>DEGF</v>
          </cell>
          <cell r="I49" t="str">
            <v>ECON FEEDWATER IN TEMP</v>
          </cell>
          <cell r="J49" t="str">
            <v>Average</v>
          </cell>
          <cell r="K49">
            <v>38906.708333333336</v>
          </cell>
          <cell r="L49">
            <v>460.05247141520181</v>
          </cell>
          <cell r="M49">
            <v>100</v>
          </cell>
        </row>
        <row r="50">
          <cell r="G50" t="str">
            <v>=PHDGetData("192.168.32.16", C50, 'DCS Input Data'!$E$1, 'DCS Input Data'!$E$2, "", "Average", "OVERALL REDUCTION", 0, "Before", UNI_RET_TAG+UNI_RET_DESC+UNI_RET_UNIT+UNI_RET_TIME+UNI_RET_VALUE+UNI_RET_CONF, UNI_NOTHING)</v>
          </cell>
          <cell r="H50" t="str">
            <v>DEGF</v>
          </cell>
          <cell r="I50" t="str">
            <v>ECON FW EAST OUT TEMP</v>
          </cell>
          <cell r="J50" t="str">
            <v>Average</v>
          </cell>
          <cell r="K50">
            <v>38906.708333333336</v>
          </cell>
          <cell r="L50">
            <v>527.09891866048179</v>
          </cell>
          <cell r="M50">
            <v>100</v>
          </cell>
        </row>
        <row r="51">
          <cell r="G51" t="str">
            <v>=PHDGetData("192.168.32.16", C51, 'DCS Input Data'!$E$1, 'DCS Input Data'!$E$2, "", "Average", "OVERALL REDUCTION", 0, "Before", UNI_RET_TAG+UNI_RET_DESC+UNI_RET_UNIT+UNI_RET_TIME+UNI_RET_VALUE+UNI_RET_CONF, UNI_NOTHING)</v>
          </cell>
          <cell r="H51" t="str">
            <v>DEGF</v>
          </cell>
          <cell r="I51" t="str">
            <v>ECON FW WEST OUT TEMP</v>
          </cell>
          <cell r="J51" t="str">
            <v>Average</v>
          </cell>
          <cell r="K51">
            <v>38906.708333333336</v>
          </cell>
          <cell r="L51">
            <v>512.24968109130862</v>
          </cell>
          <cell r="M51">
            <v>100</v>
          </cell>
        </row>
        <row r="52">
          <cell r="G52" t="str">
            <v>=PHDGetData("192.168.32.16", C52, 'DCS Input Data'!$E$1, 'DCS Input Data'!$E$2, "", "Average", "OVERALL REDUCTION", 0, "Before", UNI_RET_TAG+UNI_RET_DESC+UNI_RET_UNIT+UNI_RET_TIME+UNI_RET_VALUE+UNI_RET_CONF, UNI_NOTHING)</v>
          </cell>
          <cell r="H52" t="str">
            <v>PSIG</v>
          </cell>
          <cell r="I52" t="str">
            <v>BFP DISCHARGE PRESSURE</v>
          </cell>
          <cell r="J52" t="str">
            <v>Average</v>
          </cell>
          <cell r="K52">
            <v>38906.708333333336</v>
          </cell>
          <cell r="L52">
            <v>2291.588651529948</v>
          </cell>
          <cell r="M52">
            <v>100</v>
          </cell>
        </row>
        <row r="53">
          <cell r="G53" t="str">
            <v>=PHDGetData("192.168.32.16", C53, 'DCS Input Data'!$E$1, 'DCS Input Data'!$E$2, "", "Average", "OVERALL REDUCTION", 0, "Before", UNI_RET_TAG+UNI_RET_DESC+UNI_RET_UNIT+UNI_RET_TIME+UNI_RET_VALUE+UNI_RET_CONF, UNI_NOTHING)</v>
          </cell>
          <cell r="H53" t="str">
            <v>PSIG</v>
          </cell>
          <cell r="I53" t="str">
            <v>ECON INLET FW PRESSURE</v>
          </cell>
          <cell r="J53" t="str">
            <v>Average</v>
          </cell>
          <cell r="K53">
            <v>38906.708333333336</v>
          </cell>
          <cell r="L53">
            <v>2212.6755696614582</v>
          </cell>
          <cell r="M53">
            <v>100</v>
          </cell>
        </row>
        <row r="54">
          <cell r="G54" t="str">
            <v>=PHDGetData("192.168.32.16", C54, 'DCS Input Data'!$E$1, 'DCS Input Data'!$E$2, "", "Average", "OVERALL REDUCTION", 0, "Before", UNI_RET_TAG+UNI_RET_DESC+UNI_RET_UNIT+UNI_RET_TIME+UNI_RET_VALUE+UNI_RET_CONF, UNI_NOTHING)</v>
          </cell>
          <cell r="H54" t="str">
            <v>KPPH</v>
          </cell>
          <cell r="I54" t="str">
            <v>FEEDWATER FLOW XMTR B</v>
          </cell>
          <cell r="J54" t="str">
            <v>Average</v>
          </cell>
          <cell r="K54">
            <v>38906.708333333336</v>
          </cell>
          <cell r="L54">
            <v>1965.1762430826823</v>
          </cell>
          <cell r="M54">
            <v>100</v>
          </cell>
        </row>
        <row r="55">
          <cell r="G55" t="str">
            <v>=PHDGetData("192.168.32.16", C55, 'DCS Input Data'!$E$1, 'DCS Input Data'!$E$2, "", "Average", "OVERALL REDUCTION", 0, "Before", UNI_RET_TAG+UNI_RET_DESC+UNI_RET_UNIT+UNI_RET_TIME+UNI_RET_VALUE+UNI_RET_CONF, UNI_NOTHING)</v>
          </cell>
          <cell r="H55" t="str">
            <v>INHG</v>
          </cell>
          <cell r="I55" t="str">
            <v>CONDENSER BACKPRESSURE</v>
          </cell>
          <cell r="J55" t="str">
            <v>Average</v>
          </cell>
          <cell r="K55">
            <v>38906.708333333336</v>
          </cell>
          <cell r="L55">
            <v>3.3569846153259277</v>
          </cell>
          <cell r="M55">
            <v>100</v>
          </cell>
        </row>
        <row r="56">
          <cell r="G56" t="str">
            <v>=PHDGetData("192.168.32.16", C56, 'DCS Input Data'!$E$1, 'DCS Input Data'!$E$2, "", "Average", "OVERALL REDUCTION", 0, "Before", UNI_RET_TAG+UNI_RET_DESC+UNI_RET_UNIT+UNI_RET_TIME+UNI_RET_VALUE+UNI_RET_CONF, UNI_NOTHING)</v>
          </cell>
          <cell r="H56" t="str">
            <v>MW</v>
          </cell>
          <cell r="I56" t="str">
            <v>GEN GROSS MW</v>
          </cell>
          <cell r="J56" t="str">
            <v>Average</v>
          </cell>
          <cell r="K56">
            <v>38906.708333333336</v>
          </cell>
          <cell r="L56">
            <v>284.99747645060222</v>
          </cell>
          <cell r="M56">
            <v>100</v>
          </cell>
        </row>
        <row r="57">
          <cell r="G57" t="str">
            <v>=PHDGetData("192.168.32.16", C57, 'DCS Input Data'!$E$1, 'DCS Input Data'!$E$2, "", "Average", "OVERALL REDUCTION", 0, "Before", UNI_RET_TAG+UNI_RET_DESC+UNI_RET_UNIT+UNI_RET_TIME+UNI_RET_VALUE+UNI_RET_CONF, UNI_NOTHING)</v>
          </cell>
          <cell r="H57" t="str">
            <v>MVAR</v>
          </cell>
          <cell r="I57" t="str">
            <v>GENERATOR MEGAVARS</v>
          </cell>
          <cell r="J57" t="str">
            <v>Average</v>
          </cell>
          <cell r="K57">
            <v>38906.708333333336</v>
          </cell>
          <cell r="L57">
            <v>86.843930816650385</v>
          </cell>
          <cell r="M57">
            <v>100</v>
          </cell>
        </row>
        <row r="58">
          <cell r="G58" t="str">
            <v>=PHDGetData("192.168.32.16", C58, 'DCS Input Data'!$E$1, 'DCS Input Data'!$E$2, "", "Average", "OVERALL REDUCTION", 0, "Before", UNI_RET_TAG+UNI_RET_DESC+UNI_RET_UNIT+UNI_RET_TIME+UNI_RET_VALUE+UNI_RET_CONF, UNI_NOTHING)</v>
          </cell>
          <cell r="H58" t="str">
            <v>MW</v>
          </cell>
          <cell r="I58" t="str">
            <v>UNIT AUX. XFMR MEGAWATTS</v>
          </cell>
          <cell r="J58" t="str">
            <v>Average</v>
          </cell>
          <cell r="K58">
            <v>38906.708333333336</v>
          </cell>
          <cell r="L58">
            <v>9.6129369735717773</v>
          </cell>
          <cell r="M58">
            <v>100</v>
          </cell>
        </row>
        <row r="59">
          <cell r="G59" t="str">
            <v>=PHDGetData("192.168.32.16", C59, 'DCS Input Data'!$E$1, 'DCS Input Data'!$E$2, "", "Average", "OVERALL REDUCTION", 0, "Before", UNI_RET_TAG+UNI_RET_DESC+UNI_RET_UNIT+UNI_RET_TIME+UNI_RET_VALUE+UNI_RET_CONF, UNI_NOTHING)</v>
          </cell>
          <cell r="H59" t="str">
            <v>MW</v>
          </cell>
          <cell r="I59" t="str">
            <v>R.S. XFMR MEGAWATTS</v>
          </cell>
          <cell r="J59" t="str">
            <v>Average</v>
          </cell>
          <cell r="K59">
            <v>38906.708333333336</v>
          </cell>
          <cell r="L59">
            <v>0.15234375</v>
          </cell>
          <cell r="M59">
            <v>100</v>
          </cell>
        </row>
        <row r="60">
          <cell r="G60" t="str">
            <v>=PHDGetData("192.168.32.16", C60, 'DCS Input Data'!$E$1, 'DCS Input Data'!$E$2, "", "Average", "OVERALL REDUCTION", 0, "Before", UNI_RET_TAG+UNI_RET_DESC+UNI_RET_UNIT+UNI_RET_TIME+UNI_RET_VALUE+UNI_RET_CONF, UNI_NOTHING)</v>
          </cell>
          <cell r="H60" t="str">
            <v>DEGF</v>
          </cell>
          <cell r="I60" t="str">
            <v>PULV 3A COAL-AIR TEMP</v>
          </cell>
          <cell r="J60" t="str">
            <v>Average</v>
          </cell>
          <cell r="K60">
            <v>38906.708333333336</v>
          </cell>
          <cell r="L60">
            <v>144.98988444010416</v>
          </cell>
          <cell r="M60">
            <v>100</v>
          </cell>
        </row>
        <row r="61">
          <cell r="G61" t="str">
            <v>=PHDGetData("192.168.32.16", C61, 'DCS Input Data'!$E$1, 'DCS Input Data'!$E$2, "", "Average", "OVERALL REDUCTION", 0, "Before", UNI_RET_TAG+UNI_RET_DESC+UNI_RET_UNIT+UNI_RET_TIME+UNI_RET_VALUE+UNI_RET_CONF, UNI_NOTHING)</v>
          </cell>
          <cell r="H61" t="str">
            <v>DEGF</v>
          </cell>
          <cell r="I61" t="str">
            <v>PULV 3B COAL-AIR TEMP</v>
          </cell>
          <cell r="J61" t="str">
            <v>Average</v>
          </cell>
          <cell r="K61">
            <v>38906.708333333336</v>
          </cell>
          <cell r="L61">
            <v>145.00868326822916</v>
          </cell>
          <cell r="M61">
            <v>100</v>
          </cell>
        </row>
        <row r="62">
          <cell r="G62" t="str">
            <v>=PHDGetData("192.168.32.16", C62, 'DCS Input Data'!$E$1, 'DCS Input Data'!$E$2, "", "Average", "OVERALL REDUCTION", 0, "Before", UNI_RET_TAG+UNI_RET_DESC+UNI_RET_UNIT+UNI_RET_TIME+UNI_RET_VALUE+UNI_RET_CONF, UNI_NOTHING)</v>
          </cell>
          <cell r="H62" t="str">
            <v>DEGF</v>
          </cell>
          <cell r="I62" t="str">
            <v>PULV 3C COAL-AIR TEMP</v>
          </cell>
          <cell r="J62" t="str">
            <v>Average</v>
          </cell>
          <cell r="K62">
            <v>38906.708333333336</v>
          </cell>
          <cell r="L62">
            <v>144.98954925537109</v>
          </cell>
          <cell r="M62">
            <v>100</v>
          </cell>
        </row>
        <row r="63">
          <cell r="G63" t="str">
            <v>=PHDGetData("192.168.32.16", C63, 'DCS Input Data'!$E$1, 'DCS Input Data'!$E$2, "", "Average", "OVERALL REDUCTION", 0, "Before", UNI_RET_TAG+UNI_RET_DESC+UNI_RET_UNIT+UNI_RET_TIME+UNI_RET_VALUE+UNI_RET_CONF, UNI_NOTHING)</v>
          </cell>
          <cell r="H63" t="str">
            <v>DEGF</v>
          </cell>
          <cell r="I63" t="str">
            <v>PULV 3D COAL-AIR TEMP</v>
          </cell>
          <cell r="J63" t="str">
            <v>Average</v>
          </cell>
          <cell r="K63">
            <v>38906.708333333336</v>
          </cell>
          <cell r="L63">
            <v>144.95888773600259</v>
          </cell>
          <cell r="M63">
            <v>100</v>
          </cell>
        </row>
        <row r="64">
          <cell r="G64" t="str">
            <v>=PHDGetData("192.168.32.16", C64, 'DCS Input Data'!$E$1, 'DCS Input Data'!$E$2, "", "Average", "OVERALL REDUCTION", 0, "Before", UNI_RET_TAG+UNI_RET_DESC+UNI_RET_UNIT+UNI_RET_TIME+UNI_RET_VALUE+UNI_RET_CONF, UNI_NOTHING)</v>
          </cell>
          <cell r="H64" t="str">
            <v>DEGF</v>
          </cell>
          <cell r="I64" t="str">
            <v>PULV 3E COAL-AIR TEMP</v>
          </cell>
          <cell r="J64" t="str">
            <v>Average</v>
          </cell>
          <cell r="K64">
            <v>38906.708333333336</v>
          </cell>
          <cell r="L64">
            <v>144.93505401611327</v>
          </cell>
          <cell r="M64">
            <v>100</v>
          </cell>
        </row>
        <row r="65">
          <cell r="G65" t="str">
            <v>=PHDGetData("192.168.32.16", C65, 'DCS Input Data'!$E$1, 'DCS Input Data'!$E$2, "", "Average", "OVERALL REDUCTION", 0, "Before", UNI_RET_TAG+UNI_RET_DESC+UNI_RET_UNIT+UNI_RET_TIME+UNI_RET_VALUE+UNI_RET_CONF, UNI_NOTHING)</v>
          </cell>
          <cell r="H65" t="str">
            <v>DEGF</v>
          </cell>
          <cell r="I65" t="str">
            <v>PULV 3F COAL-AIR TEMP</v>
          </cell>
          <cell r="J65" t="str">
            <v>Average</v>
          </cell>
          <cell r="K65">
            <v>38906.708333333336</v>
          </cell>
          <cell r="L65">
            <v>145.03139979044596</v>
          </cell>
          <cell r="M65">
            <v>100</v>
          </cell>
        </row>
        <row r="66">
          <cell r="G66" t="str">
            <v>=PHDGetData("192.168.32.16", C66, 'DCS Input Data'!$E$1, 'DCS Input Data'!$E$2, "", "Average", "OVERALL REDUCTION", 0, "Before", UNI_RET_TAG+UNI_RET_DESC+UNI_RET_UNIT+UNI_RET_TIME+UNI_RET_VALUE+UNI_RET_CONF, UNI_NOTHING)</v>
          </cell>
          <cell r="H66" t="str">
            <v>INWG</v>
          </cell>
          <cell r="I66" t="str">
            <v>PA 3A DIFFERENTIAL PRESS</v>
          </cell>
          <cell r="J66" t="str">
            <v>Average</v>
          </cell>
          <cell r="K66">
            <v>38906.708333333336</v>
          </cell>
          <cell r="L66">
            <v>3.3180253065956964</v>
          </cell>
          <cell r="M66">
            <v>100</v>
          </cell>
        </row>
        <row r="67">
          <cell r="G67" t="str">
            <v>=PHDGetData("192.168.32.16", C67, 'DCS Input Data'!$E$1, 'DCS Input Data'!$E$2, "", "Average", "OVERALL REDUCTION", 0, "Before", UNI_RET_TAG+UNI_RET_DESC+UNI_RET_UNIT+UNI_RET_TIME+UNI_RET_VALUE+UNI_RET_CONF, UNI_NOTHING)</v>
          </cell>
          <cell r="H67" t="str">
            <v>INWG</v>
          </cell>
          <cell r="I67" t="str">
            <v>PA 3B DIFFERENTIAL PRESS</v>
          </cell>
          <cell r="J67" t="str">
            <v>Average</v>
          </cell>
          <cell r="K67">
            <v>38906.708333333336</v>
          </cell>
          <cell r="L67">
            <v>3.8710552112923726</v>
          </cell>
          <cell r="M67">
            <v>100</v>
          </cell>
        </row>
        <row r="68">
          <cell r="G68" t="str">
            <v>=PHDGetData("192.168.32.16", C68, 'DCS Input Data'!$E$1, 'DCS Input Data'!$E$2, "", "Average", "OVERALL REDUCTION", 0, "Before", UNI_RET_TAG+UNI_RET_DESC+UNI_RET_UNIT+UNI_RET_TIME+UNI_RET_VALUE+UNI_RET_CONF, UNI_NOTHING)</v>
          </cell>
          <cell r="H68" t="str">
            <v>INWG</v>
          </cell>
          <cell r="I68" t="str">
            <v>PA 3C DIFFERENTIAL PRESS</v>
          </cell>
          <cell r="J68" t="str">
            <v>Average</v>
          </cell>
          <cell r="K68">
            <v>38906.708333333336</v>
          </cell>
          <cell r="L68">
            <v>3.4785076389047833</v>
          </cell>
          <cell r="M68">
            <v>100</v>
          </cell>
        </row>
        <row r="69">
          <cell r="G69" t="str">
            <v>=PHDGetData("192.168.32.16", C69, 'DCS Input Data'!$E$1, 'DCS Input Data'!$E$2, "", "Average", "OVERALL REDUCTION", 0, "Before", UNI_RET_TAG+UNI_RET_DESC+UNI_RET_UNIT+UNI_RET_TIME+UNI_RET_VALUE+UNI_RET_CONF, UNI_NOTHING)</v>
          </cell>
          <cell r="H69" t="str">
            <v>INWG</v>
          </cell>
          <cell r="I69" t="str">
            <v>PA 3D DIFFERENTIAL PRESS</v>
          </cell>
          <cell r="J69" t="str">
            <v>Average</v>
          </cell>
          <cell r="K69">
            <v>38906.708333333336</v>
          </cell>
          <cell r="L69">
            <v>3.3232305966483224</v>
          </cell>
          <cell r="M69">
            <v>100</v>
          </cell>
        </row>
        <row r="70">
          <cell r="G70" t="str">
            <v>=PHDGetData("192.168.32.16", C70, 'DCS Input Data'!$E$1, 'DCS Input Data'!$E$2, "", "Average", "OVERALL REDUCTION", 0, "Before", UNI_RET_TAG+UNI_RET_DESC+UNI_RET_UNIT+UNI_RET_TIME+UNI_RET_VALUE+UNI_RET_CONF, UNI_NOTHING)</v>
          </cell>
          <cell r="H70" t="str">
            <v>INWG</v>
          </cell>
          <cell r="I70" t="str">
            <v>PA 3E DIFFERENTIAL PRESS</v>
          </cell>
          <cell r="J70" t="str">
            <v>Average</v>
          </cell>
          <cell r="K70">
            <v>38906.708333333336</v>
          </cell>
          <cell r="L70">
            <v>3.4321974341736898</v>
          </cell>
          <cell r="M70">
            <v>100</v>
          </cell>
        </row>
        <row r="71">
          <cell r="G71" t="str">
            <v>=PHDGetData("192.168.32.16", C71, 'DCS Input Data'!$E$1, 'DCS Input Data'!$E$2, "", "Average", "OVERALL REDUCTION", 0, "Before", UNI_RET_TAG+UNI_RET_DESC+UNI_RET_UNIT+UNI_RET_TIME+UNI_RET_VALUE+UNI_RET_CONF, UNI_NOTHING)</v>
          </cell>
          <cell r="H71" t="str">
            <v>INWG</v>
          </cell>
          <cell r="I71" t="str">
            <v>PA 3F DIFFERENTIAL PRESS</v>
          </cell>
          <cell r="J71" t="str">
            <v>Average</v>
          </cell>
          <cell r="K71">
            <v>38906.708333333336</v>
          </cell>
          <cell r="L71">
            <v>2.9299862276845507</v>
          </cell>
          <cell r="M71">
            <v>100</v>
          </cell>
        </row>
        <row r="72">
          <cell r="G72" t="str">
            <v>=PHDGetData("192.168.32.16", C72, 'DCS Input Data'!$E$1, 'DCS Input Data'!$E$2, "", "Average", "OVERALL REDUCTION", 0, "Before", UNI_RET_TAG+UNI_RET_DESC+UNI_RET_UNIT+UNI_RET_TIME+UNI_RET_VALUE+UNI_RET_CONF, UNI_NOTHING)</v>
          </cell>
          <cell r="H72" t="str">
            <v>INWG</v>
          </cell>
          <cell r="I72" t="str">
            <v>PULV3A DIFFERENTIAL PRES</v>
          </cell>
          <cell r="J72" t="str">
            <v>Average</v>
          </cell>
          <cell r="K72">
            <v>38906.708333333336</v>
          </cell>
          <cell r="L72">
            <v>16.416795333226521</v>
          </cell>
          <cell r="M72">
            <v>100</v>
          </cell>
        </row>
        <row r="73">
          <cell r="G73" t="str">
            <v>=PHDGetData("192.168.32.16", C73, 'DCS Input Data'!$E$1, 'DCS Input Data'!$E$2, "", "Average", "OVERALL REDUCTION", 0, "Before", UNI_RET_TAG+UNI_RET_DESC+UNI_RET_UNIT+UNI_RET_TIME+UNI_RET_VALUE+UNI_RET_CONF, UNI_NOTHING)</v>
          </cell>
          <cell r="H73" t="str">
            <v>INWG</v>
          </cell>
          <cell r="I73" t="str">
            <v>PULV3B DIFFERENTIAL PRES</v>
          </cell>
          <cell r="J73" t="str">
            <v>Average</v>
          </cell>
          <cell r="K73">
            <v>38906.708333333336</v>
          </cell>
          <cell r="L73">
            <v>14.571684659851922</v>
          </cell>
          <cell r="M73">
            <v>100</v>
          </cell>
        </row>
        <row r="74">
          <cell r="G74" t="str">
            <v>=PHDGetData("192.168.32.16", C74, 'DCS Input Data'!$E$1, 'DCS Input Data'!$E$2, "", "Average", "OVERALL REDUCTION", 0, "Before", UNI_RET_TAG+UNI_RET_DESC+UNI_RET_UNIT+UNI_RET_TIME+UNI_RET_VALUE+UNI_RET_CONF, UNI_NOTHING)</v>
          </cell>
          <cell r="H74" t="str">
            <v>INWG</v>
          </cell>
          <cell r="I74" t="str">
            <v>PULV3C DIFFERENTIAL PRES</v>
          </cell>
          <cell r="J74" t="str">
            <v>Average</v>
          </cell>
          <cell r="K74">
            <v>38906.708333333336</v>
          </cell>
          <cell r="L74">
            <v>16.595012377103171</v>
          </cell>
          <cell r="M74">
            <v>100</v>
          </cell>
        </row>
        <row r="75">
          <cell r="G75" t="str">
            <v>=PHDGetData("192.168.32.16", C75, 'DCS Input Data'!$E$1, 'DCS Input Data'!$E$2, "", "Average", "OVERALL REDUCTION", 0, "Before", UNI_RET_TAG+UNI_RET_DESC+UNI_RET_UNIT+UNI_RET_TIME+UNI_RET_VALUE+UNI_RET_CONF, UNI_NOTHING)</v>
          </cell>
          <cell r="H75" t="str">
            <v>INWG</v>
          </cell>
          <cell r="I75" t="str">
            <v>PULV3D DIFFERENTIAL PRES</v>
          </cell>
          <cell r="J75" t="str">
            <v>Average</v>
          </cell>
          <cell r="K75">
            <v>38906.708333333336</v>
          </cell>
          <cell r="L75">
            <v>18.168851028548346</v>
          </cell>
          <cell r="M75">
            <v>100</v>
          </cell>
        </row>
        <row r="76">
          <cell r="G76" t="str">
            <v>=PHDGetData("192.168.32.16", C76, 'DCS Input Data'!$E$1, 'DCS Input Data'!$E$2, "", "Average", "OVERALL REDUCTION", 0, "Before", UNI_RET_TAG+UNI_RET_DESC+UNI_RET_UNIT+UNI_RET_TIME+UNI_RET_VALUE+UNI_RET_CONF, UNI_NOTHING)</v>
          </cell>
          <cell r="H76" t="str">
            <v>INWG</v>
          </cell>
          <cell r="I76" t="str">
            <v>PULV3E DIFFERENTIAL PRES</v>
          </cell>
          <cell r="J76" t="str">
            <v>Average</v>
          </cell>
          <cell r="K76">
            <v>38906.708333333336</v>
          </cell>
          <cell r="L76">
            <v>16.136294860310024</v>
          </cell>
          <cell r="M76">
            <v>100</v>
          </cell>
        </row>
        <row r="77">
          <cell r="G77" t="str">
            <v>=PHDGetData("192.168.32.16", C77, 'DCS Input Data'!$E$1, 'DCS Input Data'!$E$2, "", "Average", "OVERALL REDUCTION", 0, "Before", UNI_RET_TAG+UNI_RET_DESC+UNI_RET_UNIT+UNI_RET_TIME+UNI_RET_VALUE+UNI_RET_CONF, UNI_NOTHING)</v>
          </cell>
          <cell r="H77" t="str">
            <v>INWG</v>
          </cell>
          <cell r="I77" t="str">
            <v>PULV3F DIFFERENTIAL PRES</v>
          </cell>
          <cell r="J77" t="str">
            <v>Average</v>
          </cell>
          <cell r="K77">
            <v>38906.708333333336</v>
          </cell>
          <cell r="L77">
            <v>15.985525180763668</v>
          </cell>
          <cell r="M77">
            <v>100</v>
          </cell>
        </row>
        <row r="78">
          <cell r="G78" t="str">
            <v>=PHDGetData("192.168.32.16", C78, 'DCS Input Data'!$E$1, 'DCS Input Data'!$E$2, "", "Average", "OVERALL REDUCTION", 0, "Before", UNI_RET_TAG+UNI_RET_DESC+UNI_RET_UNIT+UNI_RET_TIME+UNI_RET_VALUE+UNI_RET_CONF, UNI_NOTHING)</v>
          </cell>
          <cell r="H78" t="str">
            <v>INWG</v>
          </cell>
          <cell r="I78" t="str">
            <v>PULV 3A DISCHARGE PRESS</v>
          </cell>
          <cell r="J78" t="str">
            <v>Average</v>
          </cell>
          <cell r="K78">
            <v>38906.708333333336</v>
          </cell>
          <cell r="L78">
            <v>19.128575715488857</v>
          </cell>
          <cell r="M78">
            <v>100</v>
          </cell>
        </row>
        <row r="79">
          <cell r="G79" t="str">
            <v>=PHDGetData("192.168.32.16", C79, 'DCS Input Data'!$E$1, 'DCS Input Data'!$E$2, "", "Average", "OVERALL REDUCTION", 0, "Before", UNI_RET_TAG+UNI_RET_DESC+UNI_RET_UNIT+UNI_RET_TIME+UNI_RET_VALUE+UNI_RET_CONF, UNI_NOTHING)</v>
          </cell>
          <cell r="H79" t="str">
            <v>INWG</v>
          </cell>
          <cell r="I79" t="str">
            <v>PULV 3B DISCHARGE PRESS</v>
          </cell>
          <cell r="J79" t="str">
            <v>Average</v>
          </cell>
          <cell r="K79">
            <v>38906.708333333336</v>
          </cell>
          <cell r="L79">
            <v>15.970614976618025</v>
          </cell>
          <cell r="M79">
            <v>100</v>
          </cell>
        </row>
        <row r="80">
          <cell r="G80" t="str">
            <v>=PHDGetData("192.168.32.16", C80, 'DCS Input Data'!$E$1, 'DCS Input Data'!$E$2, "", "Average", "OVERALL REDUCTION", 0, "Before", UNI_RET_TAG+UNI_RET_DESC+UNI_RET_UNIT+UNI_RET_TIME+UNI_RET_VALUE+UNI_RET_CONF, UNI_NOTHING)</v>
          </cell>
          <cell r="H80" t="str">
            <v>INWG</v>
          </cell>
          <cell r="I80" t="str">
            <v>PULV 3C DISCHARGE PRESS</v>
          </cell>
          <cell r="J80" t="str">
            <v>Average</v>
          </cell>
          <cell r="K80">
            <v>38906.708333333336</v>
          </cell>
          <cell r="L80">
            <v>12.355793483257294</v>
          </cell>
          <cell r="M80">
            <v>100</v>
          </cell>
        </row>
        <row r="81">
          <cell r="G81" t="str">
            <v>=PHDGetData("192.168.32.16", C81, 'DCS Input Data'!$E$1, 'DCS Input Data'!$E$2, "", "Average", "OVERALL REDUCTION", 0, "Before", UNI_RET_TAG+UNI_RET_DESC+UNI_RET_UNIT+UNI_RET_TIME+UNI_RET_VALUE+UNI_RET_CONF, UNI_NOTHING)</v>
          </cell>
          <cell r="H81" t="str">
            <v>INWG</v>
          </cell>
          <cell r="I81" t="str">
            <v>PULV 3D DISCHARGE PRESS</v>
          </cell>
          <cell r="J81" t="str">
            <v>Average</v>
          </cell>
          <cell r="K81">
            <v>38906.708333333336</v>
          </cell>
          <cell r="L81">
            <v>12.397278325557709</v>
          </cell>
          <cell r="M81">
            <v>100</v>
          </cell>
        </row>
        <row r="82">
          <cell r="G82" t="str">
            <v>=PHDGetData("192.168.32.16", C82, 'DCS Input Data'!$E$1, 'DCS Input Data'!$E$2, "", "Average", "OVERALL REDUCTION", 0, "Before", UNI_RET_TAG+UNI_RET_DESC+UNI_RET_UNIT+UNI_RET_TIME+UNI_RET_VALUE+UNI_RET_CONF, UNI_NOTHING)</v>
          </cell>
          <cell r="H82" t="str">
            <v>INWG</v>
          </cell>
          <cell r="I82" t="str">
            <v>PULV 3E DISCHARGE PRESS</v>
          </cell>
          <cell r="J82" t="str">
            <v>Average</v>
          </cell>
          <cell r="K82">
            <v>38906.708333333336</v>
          </cell>
          <cell r="L82">
            <v>15.110181508594088</v>
          </cell>
          <cell r="M82">
            <v>100</v>
          </cell>
        </row>
        <row r="83">
          <cell r="G83" t="str">
            <v>=PHDGetData("192.168.32.16", C83, 'DCS Input Data'!$E$1, 'DCS Input Data'!$E$2, "", "Average", "OVERALL REDUCTION", 0, "Before", UNI_RET_TAG+UNI_RET_DESC+UNI_RET_UNIT+UNI_RET_TIME+UNI_RET_VALUE+UNI_RET_CONF, UNI_NOTHING)</v>
          </cell>
          <cell r="H83" t="str">
            <v>INWG</v>
          </cell>
          <cell r="I83" t="str">
            <v>PULV 3F DISCHARGE PRESS</v>
          </cell>
          <cell r="J83" t="str">
            <v>Average</v>
          </cell>
          <cell r="K83">
            <v>38906.708333333336</v>
          </cell>
          <cell r="L83">
            <v>16.062703793048858</v>
          </cell>
          <cell r="M83">
            <v>100</v>
          </cell>
        </row>
        <row r="84">
          <cell r="G84" t="str">
            <v>=PHDGetData("192.168.32.16", C84, 'DCS Input Data'!$E$1, 'DCS Input Data'!$E$2, "", "Average", "OVERALL REDUCTION", 0, "Before", UNI_RET_TAG+UNI_RET_DESC+UNI_RET_UNIT+UNI_RET_TIME+UNI_RET_VALUE+UNI_RET_CONF, UNI_NOTHING)</v>
          </cell>
          <cell r="H84" t="str">
            <v>DEGF</v>
          </cell>
          <cell r="I84" t="str">
            <v>PULV 3A INLET AIR TEMP</v>
          </cell>
          <cell r="J84" t="str">
            <v>Average</v>
          </cell>
          <cell r="K84">
            <v>38906.708333333336</v>
          </cell>
          <cell r="L84">
            <v>370.68718450758195</v>
          </cell>
          <cell r="M84">
            <v>100</v>
          </cell>
        </row>
        <row r="85">
          <cell r="G85" t="str">
            <v>=PHDGetData("192.168.32.16", C85, 'DCS Input Data'!$E$1, 'DCS Input Data'!$E$2, "", "Average", "OVERALL REDUCTION", 0, "Before", UNI_RET_TAG+UNI_RET_DESC+UNI_RET_UNIT+UNI_RET_TIME+UNI_RET_VALUE+UNI_RET_CONF, UNI_NOTHING)</v>
          </cell>
          <cell r="H85" t="str">
            <v>DEGF</v>
          </cell>
          <cell r="I85" t="str">
            <v>PULV 3B INLET AIR TEMP</v>
          </cell>
          <cell r="J85" t="str">
            <v>Average</v>
          </cell>
          <cell r="K85">
            <v>38906.708333333336</v>
          </cell>
          <cell r="L85">
            <v>384.75917995876733</v>
          </cell>
          <cell r="M85">
            <v>100</v>
          </cell>
        </row>
        <row r="86">
          <cell r="G86" t="str">
            <v>=PHDGetData("192.168.32.16", C86, 'DCS Input Data'!$E$1, 'DCS Input Data'!$E$2, "", "Average", "OVERALL REDUCTION", 0, "Before", UNI_RET_TAG+UNI_RET_DESC+UNI_RET_UNIT+UNI_RET_TIME+UNI_RET_VALUE+UNI_RET_CONF, UNI_NOTHING)</v>
          </cell>
          <cell r="H86" t="str">
            <v>DEGF</v>
          </cell>
          <cell r="I86" t="str">
            <v>PULV 3C INLET AIR TEMP</v>
          </cell>
          <cell r="J86" t="str">
            <v>Average</v>
          </cell>
          <cell r="K86">
            <v>38906.708333333336</v>
          </cell>
          <cell r="L86">
            <v>362.7864525095622</v>
          </cell>
          <cell r="M86">
            <v>100</v>
          </cell>
        </row>
        <row r="87">
          <cell r="G87" t="str">
            <v>=PHDGetData("192.168.32.16", C87, 'DCS Input Data'!$E$1, 'DCS Input Data'!$E$2, "", "Average", "OVERALL REDUCTION", 0, "Before", UNI_RET_TAG+UNI_RET_DESC+UNI_RET_UNIT+UNI_RET_TIME+UNI_RET_VALUE+UNI_RET_CONF, UNI_NOTHING)</v>
          </cell>
          <cell r="H87" t="str">
            <v>DEGF</v>
          </cell>
          <cell r="I87" t="str">
            <v>PULV 3D INLET AIR TEMP</v>
          </cell>
          <cell r="J87" t="str">
            <v>Average</v>
          </cell>
          <cell r="K87">
            <v>38906.708333333336</v>
          </cell>
          <cell r="L87">
            <v>347.67297812567818</v>
          </cell>
          <cell r="M87">
            <v>100</v>
          </cell>
        </row>
        <row r="88">
          <cell r="G88" t="str">
            <v>=PHDGetData("192.168.32.16", C88, 'DCS Input Data'!$E$1, 'DCS Input Data'!$E$2, "", "Average", "OVERALL REDUCTION", 0, "Before", UNI_RET_TAG+UNI_RET_DESC+UNI_RET_UNIT+UNI_RET_TIME+UNI_RET_VALUE+UNI_RET_CONF, UNI_NOTHING)</v>
          </cell>
          <cell r="H88" t="str">
            <v>DEGF</v>
          </cell>
          <cell r="I88" t="str">
            <v>PULV 3E INLET AIR TEMP</v>
          </cell>
          <cell r="J88" t="str">
            <v>Average</v>
          </cell>
          <cell r="K88">
            <v>38906.708333333336</v>
          </cell>
          <cell r="L88">
            <v>379.98283512539336</v>
          </cell>
          <cell r="M88">
            <v>100</v>
          </cell>
        </row>
        <row r="89">
          <cell r="G89" t="str">
            <v>=PHDGetData("192.168.32.16", C89, 'DCS Input Data'!$E$1, 'DCS Input Data'!$E$2, "", "Average", "OVERALL REDUCTION", 0, "Before", UNI_RET_TAG+UNI_RET_DESC+UNI_RET_UNIT+UNI_RET_TIME+UNI_RET_VALUE+UNI_RET_CONF, UNI_NOTHING)</v>
          </cell>
          <cell r="H89" t="str">
            <v>DEGF</v>
          </cell>
          <cell r="I89" t="str">
            <v>PULV 3F INLET AIR TEMP</v>
          </cell>
          <cell r="J89" t="str">
            <v>Average</v>
          </cell>
          <cell r="K89">
            <v>38906.708333333336</v>
          </cell>
          <cell r="L89">
            <v>344.53559794108071</v>
          </cell>
          <cell r="M89">
            <v>100</v>
          </cell>
        </row>
        <row r="91">
          <cell r="G91" t="str">
            <v>=PHDGetData("192.168.32.16", C91, 'DCS Input Data'!$E$1, 'DCS Input Data'!$E$2, "", "Average", "OVERALL REDUCTION", 0, "Before", UNI_RET_TAG+UNI_RET_DESC+UNI_RET_UNIT+UNI_RET_TIME+UNI_RET_VALUE+UNI_RET_CONF, UNI_NOTHING)</v>
          </cell>
          <cell r="I91" t="str">
            <v>EAST O2 PROBES AVERAGE</v>
          </cell>
          <cell r="J91" t="str">
            <v>Average</v>
          </cell>
          <cell r="K91">
            <v>38906.708333333336</v>
          </cell>
          <cell r="L91">
            <v>3.8464500029881794</v>
          </cell>
          <cell r="M91">
            <v>100</v>
          </cell>
        </row>
        <row r="92">
          <cell r="G92" t="str">
            <v>=PHDGetData("192.168.32.16", C92, 'DCS Input Data'!$E$1, 'DCS Input Data'!$E$2, "", "Average", "OVERALL REDUCTION", 0, "Before", UNI_RET_TAG+UNI_RET_DESC+UNI_RET_UNIT+UNI_RET_TIME+UNI_RET_VALUE+UNI_RET_CONF, UNI_NOTHING)</v>
          </cell>
          <cell r="I92" t="str">
            <v>WEST O2 PROBES AVERAGE</v>
          </cell>
          <cell r="J92" t="str">
            <v>Average</v>
          </cell>
          <cell r="K92">
            <v>38906.708333333336</v>
          </cell>
          <cell r="L92">
            <v>3.0162073612213134</v>
          </cell>
          <cell r="M92">
            <v>100</v>
          </cell>
        </row>
        <row r="93">
          <cell r="G93" t="str">
            <v>=PHDGetData("192.168.32.16", C93, 'DCS Input Data'!$E$1, 'DCS Input Data'!$E$2, "", "Average", "OVERALL REDUCTION", 0, "Before", UNI_RET_TAG+UNI_RET_DESC+UNI_RET_UNIT+UNI_RET_TIME+UNI_RET_VALUE+UNI_RET_CONF, UNI_NOTHING)</v>
          </cell>
          <cell r="H93" t="str">
            <v>%</v>
          </cell>
          <cell r="I93" t="str">
            <v>T/G CTL VALVE POSITION</v>
          </cell>
          <cell r="J93" t="str">
            <v>Average</v>
          </cell>
          <cell r="K93">
            <v>38906.708333333336</v>
          </cell>
          <cell r="L93">
            <v>27.008220672607422</v>
          </cell>
          <cell r="M93">
            <v>100</v>
          </cell>
        </row>
        <row r="94">
          <cell r="G94" t="str">
            <v>=PHDGetData("192.168.32.16", C94, 'DCS Input Data'!$E$1, 'DCS Input Data'!$E$2, "", "Average", "OVERALL REDUCTION", 0, "Before", UNI_RET_TAG+UNI_RET_DESC+UNI_RET_UNIT+UNI_RET_TIME+UNI_RET_VALUE+UNI_RET_CONF, UNI_NOTHING)</v>
          </cell>
          <cell r="H94" t="str">
            <v>DEGF</v>
          </cell>
          <cell r="I94" t="str">
            <v>T/G CROSSOVER STEAM TEMP</v>
          </cell>
          <cell r="J94" t="str">
            <v>Average</v>
          </cell>
          <cell r="K94">
            <v>38906.708333333336</v>
          </cell>
          <cell r="L94">
            <v>750.55668538411453</v>
          </cell>
          <cell r="M94">
            <v>100</v>
          </cell>
        </row>
        <row r="95">
          <cell r="G95" t="str">
            <v>=PHDGetData("192.168.32.16", C95, 'DCS Input Data'!$E$1, 'DCS Input Data'!$E$2, "", "Average", "OVERALL REDUCTION", 0, "Before", UNI_RET_TAG+UNI_RET_DESC+UNI_RET_UNIT+UNI_RET_TIME+UNI_RET_VALUE+UNI_RET_CONF, UNI_NOTHING)</v>
          </cell>
          <cell r="H95" t="str">
            <v>PSIG</v>
          </cell>
          <cell r="I95" t="str">
            <v>TG CROSSOVER STEAM PRESS</v>
          </cell>
          <cell r="J95" t="str">
            <v>Average</v>
          </cell>
          <cell r="K95">
            <v>38906.708333333336</v>
          </cell>
          <cell r="L95">
            <v>176.78438262939454</v>
          </cell>
          <cell r="M95">
            <v>100</v>
          </cell>
        </row>
        <row r="98">
          <cell r="G98" t="str">
            <v>=PHDGetData("192.168.32.16", C98, 'DCS Input Data'!$E$1, 'DCS Input Data'!$E$2, "", "Average", "OVERALL REDUCTION", 0, "Before", UNI_RET_TAG+UNI_RET_DESC+UNI_RET_UNIT+UNI_RET_TIME+UNI_RET_VALUE+UNI_RET_CONF, UNI_NOTHING)</v>
          </cell>
          <cell r="H98" t="str">
            <v>PSIG</v>
          </cell>
          <cell r="I98" t="str">
            <v>AIRHTR COIL STM HDR PRES</v>
          </cell>
          <cell r="J98" t="str">
            <v>Average</v>
          </cell>
          <cell r="K98">
            <v>38906.708333333336</v>
          </cell>
          <cell r="L98">
            <v>171.28646825154621</v>
          </cell>
          <cell r="M98">
            <v>100</v>
          </cell>
        </row>
        <row r="99">
          <cell r="G99" t="str">
            <v>=PHDGetData("192.168.32.16", C99, 'DCS Input Data'!$E$1, 'DCS Input Data'!$E$2, "", "Average", "OVERALL REDUCTION", 0, "Before", UNI_RET_TAG+UNI_RET_DESC+UNI_RET_UNIT+UNI_RET_TIME+UNI_RET_VALUE+UNI_RET_CONF, UNI_NOTHING)</v>
          </cell>
          <cell r="H99" t="str">
            <v>DEGF</v>
          </cell>
          <cell r="I99" t="str">
            <v>EAST SSH OUTLET STM TEMP</v>
          </cell>
          <cell r="J99" t="str">
            <v>Average</v>
          </cell>
          <cell r="K99">
            <v>38906.708333333336</v>
          </cell>
          <cell r="L99">
            <v>999.94743245442703</v>
          </cell>
          <cell r="M99">
            <v>100</v>
          </cell>
        </row>
        <row r="100">
          <cell r="G100" t="str">
            <v>=PHDGetData("192.168.32.16", C100, 'DCS Input Data'!$E$1, 'DCS Input Data'!$E$2, "", "Average", "OVERALL REDUCTION", 0, "Before", UNI_RET_TAG+UNI_RET_DESC+UNI_RET_UNIT+UNI_RET_TIME+UNI_RET_VALUE+UNI_RET_CONF, UNI_NOTHING)</v>
          </cell>
          <cell r="H100" t="str">
            <v>DEGF</v>
          </cell>
          <cell r="I100" t="str">
            <v>WEST SSH OUTLET STM TEMP</v>
          </cell>
          <cell r="J100" t="str">
            <v>Average</v>
          </cell>
          <cell r="K100">
            <v>38906.708333333336</v>
          </cell>
          <cell r="L100">
            <v>1014.6622914632161</v>
          </cell>
          <cell r="M100">
            <v>100</v>
          </cell>
        </row>
        <row r="101">
          <cell r="G101" t="str">
            <v>=PHDGetData("192.168.32.16", C101, 'DCS Input Data'!$E$1, 'DCS Input Data'!$E$2, "", "Average", "OVERALL REDUCTION", 0, "Before", UNI_RET_TAG+UNI_RET_DESC+UNI_RET_UNIT+UNI_RET_TIME+UNI_RET_VALUE+UNI_RET_CONF, UNI_NOTHING)</v>
          </cell>
          <cell r="H101" t="str">
            <v>DEGF</v>
          </cell>
          <cell r="I101" t="str">
            <v>CIRC WTR INLET EAST TEMP</v>
          </cell>
          <cell r="J101" t="str">
            <v>Average</v>
          </cell>
          <cell r="K101">
            <v>38906.708333333336</v>
          </cell>
          <cell r="L101">
            <v>74.921546936035156</v>
          </cell>
          <cell r="M101">
            <v>100</v>
          </cell>
        </row>
        <row r="102">
          <cell r="G102" t="str">
            <v>=PHDGetData("192.168.32.16", C102, 'DCS Input Data'!$E$1, 'DCS Input Data'!$E$2, "", "Average", "OVERALL REDUCTION", 0, "Before", UNI_RET_TAG+UNI_RET_DESC+UNI_RET_UNIT+UNI_RET_TIME+UNI_RET_VALUE+UNI_RET_CONF, UNI_NOTHING)</v>
          </cell>
          <cell r="H102" t="str">
            <v>DEGF</v>
          </cell>
          <cell r="I102" t="str">
            <v>CIRC WTR INLET WEST TEMP</v>
          </cell>
          <cell r="J102" t="str">
            <v>Average</v>
          </cell>
          <cell r="K102">
            <v>38906.708333333336</v>
          </cell>
          <cell r="L102">
            <v>73.593116760253906</v>
          </cell>
          <cell r="M102">
            <v>100</v>
          </cell>
        </row>
        <row r="103">
          <cell r="G103" t="str">
            <v>=PHDGetData("192.168.32.16", C103, 'DCS Input Data'!$E$1, 'DCS Input Data'!$E$2, "", "Average", "OVERALL REDUCTION", 0, "Before", UNI_RET_TAG+UNI_RET_DESC+UNI_RET_UNIT+UNI_RET_TIME+UNI_RET_VALUE+UNI_RET_CONF, UNI_NOTHING)</v>
          </cell>
          <cell r="H103" t="str">
            <v>DEGF</v>
          </cell>
          <cell r="I103" t="str">
            <v>CIRC WTR OTLET EAST TEMP</v>
          </cell>
          <cell r="J103" t="str">
            <v>Average</v>
          </cell>
          <cell r="K103">
            <v>38906.708333333336</v>
          </cell>
          <cell r="L103">
            <v>100.86188507080078</v>
          </cell>
          <cell r="M103">
            <v>100</v>
          </cell>
        </row>
        <row r="104">
          <cell r="G104" t="str">
            <v>=PHDGetData("192.168.32.16", C104, 'DCS Input Data'!$E$1, 'DCS Input Data'!$E$2, "", "Average", "OVERALL REDUCTION", 0, "Before", UNI_RET_TAG+UNI_RET_DESC+UNI_RET_UNIT+UNI_RET_TIME+UNI_RET_VALUE+UNI_RET_CONF, UNI_NOTHING)</v>
          </cell>
          <cell r="H104" t="str">
            <v>DEGF</v>
          </cell>
          <cell r="I104" t="str">
            <v>CIRC WTR OTLET WEST TEMP</v>
          </cell>
          <cell r="J104" t="str">
            <v>Average</v>
          </cell>
          <cell r="K104">
            <v>38906.708333333336</v>
          </cell>
          <cell r="L104">
            <v>119.06674677530924</v>
          </cell>
          <cell r="M104">
            <v>100</v>
          </cell>
        </row>
        <row r="105">
          <cell r="G105" t="str">
            <v>=PHDGetData("192.168.32.16", C105, 'DCS Input Data'!$E$1, 'DCS Input Data'!$E$2, "", "Average", "OVERALL REDUCTION", 0, "Before", UNI_RET_TAG+UNI_RET_DESC+UNI_RET_UNIT+UNI_RET_TIME+UNI_RET_VALUE+UNI_RET_CONF, UNI_NOTHING)</v>
          </cell>
          <cell r="H105" t="str">
            <v>DEGF</v>
          </cell>
          <cell r="I105" t="str">
            <v>FWHTR 31 SHEL DRAIN TEMP</v>
          </cell>
          <cell r="J105" t="str">
            <v>Average</v>
          </cell>
          <cell r="K105">
            <v>38906.708333333336</v>
          </cell>
          <cell r="L105">
            <v>416.87876434326171</v>
          </cell>
          <cell r="M105">
            <v>100</v>
          </cell>
        </row>
        <row r="106">
          <cell r="G106" t="str">
            <v>=PHDGetData("192.168.32.16", C106, 'DCS Input Data'!$E$1, 'DCS Input Data'!$E$2, "", "Average", "OVERALL REDUCTION", 0, "Before", UNI_RET_TAG+UNI_RET_DESC+UNI_RET_UNIT+UNI_RET_TIME+UNI_RET_VALUE+UNI_RET_CONF, UNI_NOTHING)</v>
          </cell>
          <cell r="H106" t="str">
            <v>DEGF</v>
          </cell>
          <cell r="I106" t="str">
            <v>FWHTR 32 SHEL DRAIN TEMP</v>
          </cell>
          <cell r="J106" t="str">
            <v>Average</v>
          </cell>
          <cell r="K106">
            <v>38906.708333333336</v>
          </cell>
          <cell r="L106">
            <v>391.81073557535808</v>
          </cell>
          <cell r="M106">
            <v>100</v>
          </cell>
        </row>
        <row r="107">
          <cell r="G107" t="str">
            <v>=PHDGetData("192.168.32.16", C107, 'DCS Input Data'!$E$1, 'DCS Input Data'!$E$2, "", "Average", "OVERALL REDUCTION", 0, "Before", UNI_RET_TAG+UNI_RET_DESC+UNI_RET_UNIT+UNI_RET_TIME+UNI_RET_VALUE+UNI_RET_CONF, UNI_NOTHING)</v>
          </cell>
          <cell r="H107" t="str">
            <v>DEGF</v>
          </cell>
          <cell r="I107" t="str">
            <v>FWHTR 34 SHEL DRAIN TEMP</v>
          </cell>
          <cell r="J107" t="str">
            <v>Average</v>
          </cell>
          <cell r="K107">
            <v>38906.708333333336</v>
          </cell>
          <cell r="L107">
            <v>253.11979395548502</v>
          </cell>
          <cell r="M107">
            <v>100</v>
          </cell>
        </row>
        <row r="108">
          <cell r="G108" t="str">
            <v>=PHDGetData("192.168.32.16", C108, 'DCS Input Data'!$E$1, 'DCS Input Data'!$E$2, "", "Average", "OVERALL REDUCTION", 0, "Before", UNI_RET_TAG+UNI_RET_DESC+UNI_RET_UNIT+UNI_RET_TIME+UNI_RET_VALUE+UNI_RET_CONF, UNI_NOTHING)</v>
          </cell>
          <cell r="H108" t="str">
            <v>DEGF</v>
          </cell>
          <cell r="I108" t="str">
            <v>FWHTR 35 SHEL DRAIN TEMP</v>
          </cell>
          <cell r="J108" t="str">
            <v>Average</v>
          </cell>
          <cell r="K108">
            <v>38906.708333333336</v>
          </cell>
          <cell r="L108">
            <v>197.5989959716797</v>
          </cell>
          <cell r="M108">
            <v>100</v>
          </cell>
        </row>
        <row r="109">
          <cell r="G109" t="str">
            <v>=PHDGetData("192.168.32.16", C109, 'DCS Input Data'!$E$1, 'DCS Input Data'!$E$2, "", "Average", "OVERALL REDUCTION", 0, "Before", UNI_RET_TAG+UNI_RET_DESC+UNI_RET_UNIT+UNI_RET_TIME+UNI_RET_VALUE+UNI_RET_CONF, UNI_NOTHING)</v>
          </cell>
          <cell r="H109" t="str">
            <v>DEGF</v>
          </cell>
          <cell r="I109" t="str">
            <v>FWHTR 36 SHEL DRAIN TEMP</v>
          </cell>
          <cell r="J109" t="str">
            <v>Average</v>
          </cell>
          <cell r="K109">
            <v>38906.708333333336</v>
          </cell>
          <cell r="L109">
            <v>141.56617075602213</v>
          </cell>
          <cell r="M109">
            <v>100</v>
          </cell>
        </row>
        <row r="110">
          <cell r="G110" t="str">
            <v>=PHDGetData("192.168.32.16", C110, 'DCS Input Data'!$E$1, 'DCS Input Data'!$E$2, "", "Average", "OVERALL REDUCTION", 0, "Before", UNI_RET_TAG+UNI_RET_DESC+UNI_RET_UNIT+UNI_RET_TIME+UNI_RET_VALUE+UNI_RET_CONF, UNI_NOTHING)</v>
          </cell>
          <cell r="H110" t="str">
            <v>PSIG</v>
          </cell>
          <cell r="I110" t="str">
            <v>FWHTR 31 SHELL PRESSURE</v>
          </cell>
          <cell r="J110" t="str">
            <v>Average</v>
          </cell>
          <cell r="K110">
            <v>38906.708333333336</v>
          </cell>
          <cell r="L110">
            <v>517.74528503417969</v>
          </cell>
          <cell r="M110">
            <v>100</v>
          </cell>
        </row>
        <row r="111">
          <cell r="G111" t="str">
            <v>=PHDGetData("192.168.32.16", C111, 'DCS Input Data'!$E$1, 'DCS Input Data'!$E$2, "", "Average", "OVERALL REDUCTION", 0, "Before", UNI_RET_TAG+UNI_RET_DESC+UNI_RET_UNIT+UNI_RET_TIME+UNI_RET_VALUE+UNI_RET_CONF, UNI_NOTHING)</v>
          </cell>
          <cell r="H111" t="str">
            <v>PSIG</v>
          </cell>
          <cell r="I111" t="str">
            <v>FWHTR 32 SHELL PRESSURE</v>
          </cell>
          <cell r="J111" t="str">
            <v>Average</v>
          </cell>
          <cell r="K111">
            <v>38906.708333333336</v>
          </cell>
          <cell r="L111">
            <v>204.53239440917969</v>
          </cell>
          <cell r="M111">
            <v>50</v>
          </cell>
        </row>
        <row r="112">
          <cell r="G112" t="str">
            <v>=PHDGetData("192.168.32.16", C112, 'DCS Input Data'!$E$1, 'DCS Input Data'!$E$2, "", "Average", "OVERALL REDUCTION", 0, "Before", UNI_RET_TAG+UNI_RET_DESC+UNI_RET_UNIT+UNI_RET_TIME+UNI_RET_VALUE+UNI_RET_CONF, UNI_NOTHING)</v>
          </cell>
          <cell r="H112" t="str">
            <v>PSIG</v>
          </cell>
          <cell r="I112" t="str">
            <v>FWHTR 34 SHELL PRESSURE</v>
          </cell>
          <cell r="J112" t="str">
            <v>Average</v>
          </cell>
          <cell r="K112">
            <v>38906.708333333336</v>
          </cell>
          <cell r="L112">
            <v>57.130633672078453</v>
          </cell>
          <cell r="M112">
            <v>100</v>
          </cell>
        </row>
        <row r="113">
          <cell r="G113" t="str">
            <v>=PHDGetData("192.168.32.16", C113, 'DCS Input Data'!$E$1, 'DCS Input Data'!$E$2, "", "Average", "OVERALL REDUCTION", 0, "Before", UNI_RET_TAG+UNI_RET_DESC+UNI_RET_UNIT+UNI_RET_TIME+UNI_RET_VALUE+UNI_RET_CONF, UNI_NOTHING)</v>
          </cell>
          <cell r="H113" t="str">
            <v>PSIG</v>
          </cell>
          <cell r="I113" t="str">
            <v>FWHTR 35 SHELL PRESSURE</v>
          </cell>
          <cell r="J113" t="str">
            <v>Average</v>
          </cell>
          <cell r="K113">
            <v>38906.708333333336</v>
          </cell>
          <cell r="L113">
            <v>14.204614909489949</v>
          </cell>
          <cell r="M113">
            <v>100</v>
          </cell>
        </row>
        <row r="114">
          <cell r="G114" t="str">
            <v>=PHDGetData("192.168.32.16", C114, 'DCS Input Data'!$E$1, 'DCS Input Data'!$E$2, "", "Average", "OVERALL REDUCTION", 0, "Before", UNI_RET_TAG+UNI_RET_DESC+UNI_RET_UNIT+UNI_RET_TIME+UNI_RET_VALUE+UNI_RET_CONF, UNI_NOTHING)</v>
          </cell>
          <cell r="H114" t="str">
            <v>PSIG</v>
          </cell>
          <cell r="I114" t="str">
            <v>FWHTR 36 SHELL PRESSURE</v>
          </cell>
          <cell r="J114" t="str">
            <v>Average</v>
          </cell>
          <cell r="K114">
            <v>38906.708333333336</v>
          </cell>
          <cell r="L114">
            <v>-5.6392261187235517</v>
          </cell>
          <cell r="M114">
            <v>100</v>
          </cell>
        </row>
        <row r="115">
          <cell r="G115" t="str">
            <v>=PHDGetData("192.168.32.16", C115, 'DCS Input Data'!$E$1, 'DCS Input Data'!$E$2, "", "Average", "OVERALL REDUCTION", 0, "Before", UNI_RET_TAG+UNI_RET_DESC+UNI_RET_UNIT+UNI_RET_TIME+UNI_RET_VALUE+UNI_RET_CONF, UNI_NOTHING)</v>
          </cell>
          <cell r="H115" t="str">
            <v>PSIG</v>
          </cell>
          <cell r="I115" t="str">
            <v>DEAERATOR PRESSURE</v>
          </cell>
          <cell r="J115" t="str">
            <v>Average</v>
          </cell>
          <cell r="K115">
            <v>38906.708333333336</v>
          </cell>
          <cell r="L115">
            <v>176.31618169148763</v>
          </cell>
          <cell r="M115">
            <v>100</v>
          </cell>
        </row>
        <row r="116">
          <cell r="G116" t="str">
            <v>=PHDGetData("192.168.32.16", C116, 'DCS Input Data'!$E$1, 'DCS Input Data'!$E$2, "", "Average", "OVERALL REDUCTION", 0, "Before", UNI_RET_TAG+UNI_RET_DESC+UNI_RET_UNIT+UNI_RET_TIME+UNI_RET_VALUE+UNI_RET_CONF, UNI_NOTHING)</v>
          </cell>
          <cell r="H116" t="str">
            <v>DEGF</v>
          </cell>
          <cell r="I116" t="str">
            <v>PSH EAST OUTLET STM TEMP</v>
          </cell>
          <cell r="J116" t="str">
            <v>Average</v>
          </cell>
          <cell r="K116">
            <v>38906.708333333336</v>
          </cell>
          <cell r="L116">
            <v>795.27960815429685</v>
          </cell>
          <cell r="M116">
            <v>100</v>
          </cell>
        </row>
        <row r="117">
          <cell r="G117" t="str">
            <v>=PHDGetData("192.168.32.16", C117, 'DCS Input Data'!$E$1, 'DCS Input Data'!$E$2, "", "Average", "OVERALL REDUCTION", 0, "Before", UNI_RET_TAG+UNI_RET_DESC+UNI_RET_UNIT+UNI_RET_TIME+UNI_RET_VALUE+UNI_RET_CONF, UNI_NOTHING)</v>
          </cell>
          <cell r="H117" t="str">
            <v>DEGF</v>
          </cell>
          <cell r="I117" t="str">
            <v>PSH WEST OUTLET STM TEMP</v>
          </cell>
          <cell r="J117" t="str">
            <v>Average</v>
          </cell>
          <cell r="K117">
            <v>38906.708333333336</v>
          </cell>
          <cell r="L117">
            <v>793.41291402180991</v>
          </cell>
          <cell r="M117">
            <v>100</v>
          </cell>
        </row>
        <row r="118">
          <cell r="G118" t="str">
            <v>=PHDGetData("192.168.32.16", C118, 'DCS Input Data'!$E$1, 'DCS Input Data'!$E$2, "", "Average", "OVERALL REDUCTION", 0, "Before", UNI_RET_TAG+UNI_RET_DESC+UNI_RET_UNIT+UNI_RET_TIME+UNI_RET_VALUE+UNI_RET_CONF, UNI_NOTHING)</v>
          </cell>
          <cell r="H118" t="str">
            <v>DEGF</v>
          </cell>
          <cell r="I118" t="str">
            <v>REHEATER INLET STM TEMP</v>
          </cell>
          <cell r="J118" t="str">
            <v>Average</v>
          </cell>
          <cell r="K118">
            <v>38906.708333333336</v>
          </cell>
          <cell r="L118">
            <v>660.42949625651045</v>
          </cell>
          <cell r="M118">
            <v>100</v>
          </cell>
        </row>
        <row r="119">
          <cell r="G119" t="str">
            <v>=PHDGetData("192.168.32.16", C119, 'DCS Input Data'!$E$1, 'DCS Input Data'!$E$2, "", "Average", "OVERALL REDUCTION", 0, "Before", UNI_RET_TAG+UNI_RET_DESC+UNI_RET_UNIT+UNI_RET_TIME+UNI_RET_VALUE+UNI_RET_CONF, UNI_NOTHING)</v>
          </cell>
          <cell r="H119" t="str">
            <v>DEGF</v>
          </cell>
          <cell r="I119" t="str">
            <v>#1 EXTRACTION STEAM TEMP</v>
          </cell>
          <cell r="J119" t="str">
            <v>Average</v>
          </cell>
          <cell r="K119">
            <v>38906.708333333336</v>
          </cell>
          <cell r="L119">
            <v>696.42658487955725</v>
          </cell>
          <cell r="M119">
            <v>100</v>
          </cell>
        </row>
        <row r="120">
          <cell r="G120" t="str">
            <v>=PHDGetData("192.168.32.16", C120, 'DCS Input Data'!$E$1, 'DCS Input Data'!$E$2, "", "Average", "OVERALL REDUCTION", 0, "Before", UNI_RET_TAG+UNI_RET_DESC+UNI_RET_UNIT+UNI_RET_TIME+UNI_RET_VALUE+UNI_RET_CONF, UNI_NOTHING)</v>
          </cell>
          <cell r="H120" t="str">
            <v>DEGF</v>
          </cell>
          <cell r="I120" t="str">
            <v>#2 EXTRACTION STEAM TEMP</v>
          </cell>
          <cell r="J120" t="str">
            <v>Average</v>
          </cell>
          <cell r="K120">
            <v>38906.708333333336</v>
          </cell>
          <cell r="L120">
            <v>917.67985127766929</v>
          </cell>
          <cell r="M120">
            <v>100</v>
          </cell>
        </row>
        <row r="121">
          <cell r="G121" t="str">
            <v>=PHDGetData("192.168.32.16", C121, 'DCS Input Data'!$E$1, 'DCS Input Data'!$E$2, "", "Average", "OVERALL REDUCTION", 0, "Before", UNI_RET_TAG+UNI_RET_DESC+UNI_RET_UNIT+UNI_RET_TIME+UNI_RET_VALUE+UNI_RET_CONF, UNI_NOTHING)</v>
          </cell>
          <cell r="H121" t="str">
            <v>DEGF</v>
          </cell>
          <cell r="I121" t="str">
            <v>#2 EXTRACTION STEAM TEMP</v>
          </cell>
          <cell r="J121" t="str">
            <v>Average</v>
          </cell>
          <cell r="K121">
            <v>38906.708333333336</v>
          </cell>
          <cell r="L121">
            <v>721.77181091308591</v>
          </cell>
          <cell r="M121">
            <v>100</v>
          </cell>
        </row>
        <row r="122">
          <cell r="G122" t="str">
            <v>=PHDGetData("192.168.32.16", C122, 'DCS Input Data'!$E$1, 'DCS Input Data'!$E$2, "", "Average", "OVERALL REDUCTION", 0, "Before", UNI_RET_TAG+UNI_RET_DESC+UNI_RET_UNIT+UNI_RET_TIME+UNI_RET_VALUE+UNI_RET_CONF, UNI_NOTHING)</v>
          </cell>
          <cell r="H122" t="str">
            <v>DEGF</v>
          </cell>
          <cell r="I122" t="str">
            <v>#4 EXTRACTION STEAM TEMP</v>
          </cell>
          <cell r="J122" t="str">
            <v>Average</v>
          </cell>
          <cell r="K122">
            <v>38906.708333333336</v>
          </cell>
          <cell r="L122">
            <v>600.72200520833337</v>
          </cell>
          <cell r="M122">
            <v>100</v>
          </cell>
        </row>
        <row r="123">
          <cell r="G123" t="str">
            <v>=PHDGetData("192.168.32.16", C123, 'DCS Input Data'!$E$1, 'DCS Input Data'!$E$2, "", "Average", "OVERALL REDUCTION", 0, "Before", UNI_RET_TAG+UNI_RET_DESC+UNI_RET_UNIT+UNI_RET_TIME+UNI_RET_VALUE+UNI_RET_CONF, UNI_NOTHING)</v>
          </cell>
          <cell r="H123" t="str">
            <v>DEGF</v>
          </cell>
          <cell r="I123" t="str">
            <v>#5 NORTH EXT STEAM TEMP</v>
          </cell>
          <cell r="J123" t="str">
            <v>Average</v>
          </cell>
          <cell r="K123">
            <v>38906.708333333336</v>
          </cell>
          <cell r="L123">
            <v>390.57306009928385</v>
          </cell>
          <cell r="M123">
            <v>100</v>
          </cell>
        </row>
        <row r="124">
          <cell r="G124" t="str">
            <v>=PHDGetData("192.168.32.16", C124, 'DCS Input Data'!$E$1, 'DCS Input Data'!$E$2, "", "Average", "OVERALL REDUCTION", 0, "Before", UNI_RET_TAG+UNI_RET_DESC+UNI_RET_UNIT+UNI_RET_TIME+UNI_RET_VALUE+UNI_RET_CONF, UNI_NOTHING)</v>
          </cell>
          <cell r="H124" t="str">
            <v>DEGF</v>
          </cell>
          <cell r="I124" t="str">
            <v>#5 SOUTH EXT STEAM TEMP</v>
          </cell>
          <cell r="J124" t="str">
            <v>Average</v>
          </cell>
          <cell r="K124">
            <v>38906.708333333336</v>
          </cell>
          <cell r="L124">
            <v>128.35981648763021</v>
          </cell>
          <cell r="M124">
            <v>100</v>
          </cell>
        </row>
        <row r="125">
          <cell r="G125" t="str">
            <v>=PHDGetData("192.168.32.16", C125, 'DCS Input Data'!$E$1, 'DCS Input Data'!$E$2, "", "Average", "OVERALL REDUCTION", 0, "Before", UNI_RET_TAG+UNI_RET_DESC+UNI_RET_UNIT+UNI_RET_TIME+UNI_RET_VALUE+UNI_RET_CONF, UNI_NOTHING)</v>
          </cell>
          <cell r="H125" t="str">
            <v>DEGF</v>
          </cell>
          <cell r="I125" t="str">
            <v>#6 NORTH EXT STEAM TEMP</v>
          </cell>
          <cell r="J125" t="str">
            <v>Average</v>
          </cell>
          <cell r="K125">
            <v>38906.708333333336</v>
          </cell>
          <cell r="L125">
            <v>511.35676574707031</v>
          </cell>
          <cell r="M125">
            <v>0</v>
          </cell>
        </row>
        <row r="126">
          <cell r="G126" t="str">
            <v>=PHDGetData("192.168.32.16", C126, 'DCS Input Data'!$E$1, 'DCS Input Data'!$E$2, "", "Average", "OVERALL REDUCTION", 0, "Before", UNI_RET_TAG+UNI_RET_DESC+UNI_RET_UNIT+UNI_RET_TIME+UNI_RET_VALUE+UNI_RET_CONF, UNI_NOTHING)</v>
          </cell>
          <cell r="H126" t="str">
            <v>DEGF</v>
          </cell>
          <cell r="I126" t="str">
            <v>#6 SOUTH EXT STEAM TEMP</v>
          </cell>
          <cell r="J126" t="str">
            <v>Average</v>
          </cell>
          <cell r="K126">
            <v>38906.708333333336</v>
          </cell>
          <cell r="L126">
            <v>182.15686721801757</v>
          </cell>
          <cell r="M126">
            <v>100</v>
          </cell>
        </row>
        <row r="127">
          <cell r="G127" t="str">
            <v>=PHDGetData("192.168.32.16", C127, 'DCS Input Data'!$E$1, 'DCS Input Data'!$E$2, "", "Average", "OVERALL REDUCTION", 0, "Before", UNI_RET_TAG+UNI_RET_DESC+UNI_RET_UNIT+UNI_RET_TIME+UNI_RET_VALUE+UNI_RET_CONF, UNI_NOTHING)</v>
          </cell>
          <cell r="H127" t="str">
            <v>DEGF</v>
          </cell>
          <cell r="I127" t="str">
            <v>BFPT EXHAUST STEAM TEMP</v>
          </cell>
          <cell r="J127" t="str">
            <v>Average</v>
          </cell>
          <cell r="K127">
            <v>38906.708333333336</v>
          </cell>
          <cell r="L127">
            <v>88.0443115234375</v>
          </cell>
          <cell r="M127">
            <v>0</v>
          </cell>
        </row>
        <row r="128">
          <cell r="G128" t="str">
            <v>=PHDGetData("192.168.32.16", C128, 'DCS Input Data'!$E$1, 'DCS Input Data'!$E$2, "", "Average", "OVERALL REDUCTION", 0, "Before", UNI_RET_TAG+UNI_RET_DESC+UNI_RET_UNIT+UNI_RET_TIME+UNI_RET_VALUE+UNI_RET_CONF, UNI_NOTHING)</v>
          </cell>
          <cell r="H128" t="str">
            <v>PSIG</v>
          </cell>
          <cell r="I128" t="str">
            <v>MAIN/THROTTLE STM PRESS</v>
          </cell>
          <cell r="J128" t="str">
            <v>Average</v>
          </cell>
          <cell r="K128">
            <v>38906.708333333336</v>
          </cell>
          <cell r="L128">
            <v>1859.3792683919271</v>
          </cell>
          <cell r="M128">
            <v>100</v>
          </cell>
        </row>
        <row r="129">
          <cell r="G129" t="str">
            <v>=PHDGetData("192.168.32.16", C129, 'DCS Input Data'!$E$1, 'DCS Input Data'!$E$2, "", "Average", "OVERALL REDUCTION", 0, "Before", UNI_RET_TAG+UNI_RET_DESC+UNI_RET_UNIT+UNI_RET_TIME+UNI_RET_VALUE+UNI_RET_CONF, UNI_NOTHING)</v>
          </cell>
          <cell r="H129" t="str">
            <v>PSIG</v>
          </cell>
          <cell r="I129" t="str">
            <v>MAIN/THROTTLE STM PRESS</v>
          </cell>
          <cell r="J129" t="str">
            <v>Average</v>
          </cell>
          <cell r="K129">
            <v>38906.708333333336</v>
          </cell>
          <cell r="L129">
            <v>1859.3792683919271</v>
          </cell>
          <cell r="M129">
            <v>100</v>
          </cell>
        </row>
        <row r="130">
          <cell r="G130" t="str">
            <v>=PHDGetData("192.168.32.16", C130, 'DCS Input Data'!$E$1, 'DCS Input Data'!$E$2, "", "Average", "OVERALL REDUCTION", 0, "Before", UNI_RET_TAG+UNI_RET_DESC+UNI_RET_UNIT+UNI_RET_TIME+UNI_RET_VALUE+UNI_RET_CONF, UNI_NOTHING)</v>
          </cell>
          <cell r="H130" t="str">
            <v>PSIG</v>
          </cell>
          <cell r="I130" t="str">
            <v>TG STEAM CHEST PRESSURE</v>
          </cell>
          <cell r="J130" t="str">
            <v>Average</v>
          </cell>
          <cell r="K130">
            <v>38906.708333333336</v>
          </cell>
          <cell r="L130">
            <v>1817.1361043294271</v>
          </cell>
          <cell r="M130">
            <v>100</v>
          </cell>
        </row>
        <row r="132">
          <cell r="G132" t="str">
            <v>=PHDGetData("192.168.32.16", C132, 'DCS Input Data'!$E$1, 'DCS Input Data'!$E$2, "", "Average", "OVERALL REDUCTION", 0, "Before", UNI_RET_TAG+UNI_RET_DESC+UNI_RET_UNIT+UNI_RET_TIME+UNI_RET_VALUE+UNI_RET_CONF, UNI_NOTHING)</v>
          </cell>
          <cell r="H132" t="str">
            <v>PSIG</v>
          </cell>
          <cell r="I132" t="str">
            <v>COLD REHEAT STEAM PRESS</v>
          </cell>
          <cell r="J132" t="str">
            <v>Average</v>
          </cell>
          <cell r="K132">
            <v>38906.708333333336</v>
          </cell>
          <cell r="L132">
            <v>464.42897796630859</v>
          </cell>
          <cell r="M132">
            <v>100</v>
          </cell>
        </row>
        <row r="133">
          <cell r="G133" t="str">
            <v>=PHDGetData("192.168.32.16", C133, 'DCS Input Data'!$E$1, 'DCS Input Data'!$E$2, "", "Average", "OVERALL REDUCTION", 0, "Before", UNI_RET_TAG+UNI_RET_DESC+UNI_RET_UNIT+UNI_RET_TIME+UNI_RET_VALUE+UNI_RET_CONF, UNI_NOTHING)</v>
          </cell>
          <cell r="H133" t="str">
            <v>PSIG</v>
          </cell>
          <cell r="I133" t="str">
            <v>HOT REHEAT STEAM PRESS</v>
          </cell>
          <cell r="J133" t="str">
            <v>Average</v>
          </cell>
          <cell r="K133">
            <v>38906.708333333336</v>
          </cell>
          <cell r="L133">
            <v>384.33855895996095</v>
          </cell>
          <cell r="M133">
            <v>100</v>
          </cell>
        </row>
        <row r="134">
          <cell r="G134" t="str">
            <v>=PHDGetData("192.168.32.16", C134, 'DCS Input Data'!$E$1, 'DCS Input Data'!$E$2, "", "Average", "OVERALL REDUCTION", 0, "Before", UNI_RET_TAG+UNI_RET_DESC+UNI_RET_UNIT+UNI_RET_TIME+UNI_RET_VALUE+UNI_RET_CONF, UNI_NOTHING)</v>
          </cell>
          <cell r="H134" t="str">
            <v>PSIG</v>
          </cell>
          <cell r="I134" t="str">
            <v>TG REHEAT BOWL STM PRESS</v>
          </cell>
          <cell r="J134" t="str">
            <v>Average</v>
          </cell>
          <cell r="K134">
            <v>38906.708333333336</v>
          </cell>
          <cell r="L134">
            <v>494.93151499430337</v>
          </cell>
          <cell r="M134">
            <v>100</v>
          </cell>
        </row>
        <row r="135">
          <cell r="G135" t="str">
            <v>=PHDGetData("192.168.32.16", C135, 'DCS Input Data'!$E$1, 'DCS Input Data'!$E$2, "", "Average", "OVERALL REDUCTION", 0, "Before", UNI_RET_TAG+UNI_RET_DESC+UNI_RET_UNIT+UNI_RET_TIME+UNI_RET_VALUE+UNI_RET_CONF, UNI_NOTHING)</v>
          </cell>
          <cell r="H135" t="str">
            <v>DEGF</v>
          </cell>
          <cell r="I135" t="str">
            <v>T/G TURB EXH HOOD TEMP</v>
          </cell>
          <cell r="J135" t="str">
            <v>Average</v>
          </cell>
          <cell r="K135">
            <v>38906.708333333336</v>
          </cell>
          <cell r="L135">
            <v>116.58630765279135</v>
          </cell>
          <cell r="M135">
            <v>100</v>
          </cell>
        </row>
        <row r="136">
          <cell r="G136" t="str">
            <v>=PHDGetData("192.168.32.16", C136, 'DCS Input Data'!$E$1, 'DCS Input Data'!$E$2, "", "Average", "OVERALL REDUCTION", 0, "Before", UNI_RET_TAG+UNI_RET_DESC+UNI_RET_UNIT+UNI_RET_TIME+UNI_RET_VALUE+UNI_RET_CONF, UNI_NOTHING)</v>
          </cell>
          <cell r="H136" t="str">
            <v>KPPH</v>
          </cell>
          <cell r="I136" t="str">
            <v>AH 3A COILS STM FLOW RTE</v>
          </cell>
          <cell r="J136" t="str">
            <v>Average</v>
          </cell>
          <cell r="K136">
            <v>38906.708333333336</v>
          </cell>
          <cell r="L136">
            <v>25.944014517466226</v>
          </cell>
          <cell r="M136">
            <v>100</v>
          </cell>
        </row>
        <row r="137">
          <cell r="G137" t="str">
            <v>=PHDGetData("192.168.32.16", C137, 'DCS Input Data'!$E$1, 'DCS Input Data'!$E$2, "", "Average", "OVERALL REDUCTION", 0, "Before", UNI_RET_TAG+UNI_RET_DESC+UNI_RET_UNIT+UNI_RET_TIME+UNI_RET_VALUE+UNI_RET_CONF, UNI_NOTHING)</v>
          </cell>
          <cell r="H137" t="str">
            <v>DEGF</v>
          </cell>
          <cell r="I137" t="str">
            <v>AH 3A COILS SUP STM TEMP</v>
          </cell>
          <cell r="J137" t="str">
            <v>Average</v>
          </cell>
          <cell r="K137">
            <v>38906.708333333336</v>
          </cell>
          <cell r="L137">
            <v>711.72681376139326</v>
          </cell>
          <cell r="M137">
            <v>100</v>
          </cell>
        </row>
        <row r="138">
          <cell r="G138" t="str">
            <v>=PHDGetData("192.168.32.16", C138, 'DCS Input Data'!$E$1, 'DCS Input Data'!$E$2, "", "Average", "OVERALL REDUCTION", 0, "Before", UNI_RET_TAG+UNI_RET_DESC+UNI_RET_UNIT+UNI_RET_TIME+UNI_RET_VALUE+UNI_RET_CONF, UNI_NOTHING)</v>
          </cell>
          <cell r="H138" t="str">
            <v>DEGF</v>
          </cell>
          <cell r="I138" t="str">
            <v>SH STM SPRAY WATER TEMP</v>
          </cell>
          <cell r="J138" t="str">
            <v>Average</v>
          </cell>
          <cell r="K138">
            <v>38906.708333333336</v>
          </cell>
          <cell r="L138">
            <v>384.67290598551432</v>
          </cell>
          <cell r="M138">
            <v>100</v>
          </cell>
        </row>
        <row r="139">
          <cell r="G139" t="str">
            <v>=PHDGetData("192.168.32.16", C139, 'DCS Input Data'!$E$1, 'DCS Input Data'!$E$2, "", "Average", "OVERALL REDUCTION", 0, "Before", UNI_RET_TAG+UNI_RET_DESC+UNI_RET_UNIT+UNI_RET_TIME+UNI_RET_VALUE+UNI_RET_CONF, UNI_NOTHING)</v>
          </cell>
          <cell r="H139" t="str">
            <v>PSIG</v>
          </cell>
          <cell r="I139" t="str">
            <v>SUPRHT SPRAY WATER PRESS</v>
          </cell>
          <cell r="J139" t="str">
            <v>Average</v>
          </cell>
          <cell r="K139">
            <v>38906.708333333336</v>
          </cell>
          <cell r="L139">
            <v>2434.70947265625</v>
          </cell>
          <cell r="M139">
            <v>100</v>
          </cell>
        </row>
        <row r="140">
          <cell r="G140" t="str">
            <v>=PHDGetData("192.168.32.16", C140, 'DCS Input Data'!$E$1, 'DCS Input Data'!$E$2, "", "Average", "OVERALL REDUCTION", 0, "Before", UNI_RET_TAG+UNI_RET_DESC+UNI_RET_UNIT+UNI_RET_TIME+UNI_RET_VALUE+UNI_RET_CONF, UNI_NOTHING)</v>
          </cell>
          <cell r="H140" t="str">
            <v>KPPH</v>
          </cell>
          <cell r="I140" t="str">
            <v>SUPERHEAT SPRAY WTR FLOW</v>
          </cell>
          <cell r="J140" t="str">
            <v>Average</v>
          </cell>
          <cell r="K140">
            <v>38906.708333333336</v>
          </cell>
          <cell r="L140">
            <v>74.52121276855469</v>
          </cell>
          <cell r="M140">
            <v>100</v>
          </cell>
        </row>
        <row r="141">
          <cell r="G141" t="str">
            <v>=PHDGetData("192.168.32.16", C141, 'DCS Input Data'!$E$1, 'DCS Input Data'!$E$2, "", "Average", "OVERALL REDUCTION", 0, "Before", UNI_RET_TAG+UNI_RET_DESC+UNI_RET_UNIT+UNI_RET_TIME+UNI_RET_VALUE+UNI_RET_CONF, UNI_NOTHING)</v>
          </cell>
          <cell r="H141" t="str">
            <v>DEGF</v>
          </cell>
          <cell r="I141" t="str">
            <v>RH STM SPRAY WATER TEMP</v>
          </cell>
          <cell r="J141" t="str">
            <v>Average</v>
          </cell>
          <cell r="K141">
            <v>38906.708333333336</v>
          </cell>
          <cell r="L141">
            <v>379.7891805013021</v>
          </cell>
          <cell r="M141">
            <v>100</v>
          </cell>
        </row>
        <row r="142">
          <cell r="G142" t="str">
            <v>=PHDGetData("192.168.32.16", C142, 'DCS Input Data'!$E$1, 'DCS Input Data'!$E$2, "", "Average", "OVERALL REDUCTION", 0, "Before", UNI_RET_TAG+UNI_RET_DESC+UNI_RET_UNIT+UNI_RET_TIME+UNI_RET_VALUE+UNI_RET_CONF, UNI_NOTHING)</v>
          </cell>
          <cell r="H142" t="str">
            <v>PSIG</v>
          </cell>
          <cell r="I142" t="str">
            <v>REHEAT SPRAY WATER PRESS</v>
          </cell>
          <cell r="J142" t="str">
            <v>Average</v>
          </cell>
          <cell r="K142">
            <v>38906.708333333336</v>
          </cell>
          <cell r="L142">
            <v>1002.2320058186849</v>
          </cell>
          <cell r="M142">
            <v>100</v>
          </cell>
        </row>
        <row r="143">
          <cell r="G143" t="str">
            <v>=PHDGetData("192.168.32.16", C143, 'DCS Input Data'!$E$1, 'DCS Input Data'!$E$2, "", "Average", "OVERALL REDUCTION", 0, "Before", UNI_RET_TAG+UNI_RET_DESC+UNI_RET_UNIT+UNI_RET_TIME+UNI_RET_VALUE+UNI_RET_CONF, UNI_NOTHING)</v>
          </cell>
          <cell r="H143" t="str">
            <v>KPPH</v>
          </cell>
          <cell r="I143" t="str">
            <v>REHEAT SPRAY WATER FLOW</v>
          </cell>
          <cell r="J143" t="str">
            <v>Average</v>
          </cell>
          <cell r="K143">
            <v>38906.708333333336</v>
          </cell>
          <cell r="L143">
            <v>36.328792126973468</v>
          </cell>
          <cell r="M143">
            <v>100</v>
          </cell>
        </row>
        <row r="144">
          <cell r="G144" t="str">
            <v>=PHDGetData("192.168.32.16", C144, 'DCS Input Data'!$E$1, 'DCS Input Data'!$E$2, "", "Average", "OVERALL REDUCTION", 0, "Before", UNI_RET_TAG+UNI_RET_DESC+UNI_RET_UNIT+UNI_RET_TIME+UNI_RET_VALUE+UNI_RET_CONF, UNI_NOTHING)</v>
          </cell>
          <cell r="H144" t="str">
            <v>DEGF</v>
          </cell>
          <cell r="I144" t="str">
            <v>MAIN/THROTTLE STEAM TEMP</v>
          </cell>
          <cell r="J144" t="str">
            <v>Average</v>
          </cell>
          <cell r="K144">
            <v>38906.708333333336</v>
          </cell>
          <cell r="L144">
            <v>996.37730407714844</v>
          </cell>
          <cell r="M144">
            <v>100</v>
          </cell>
        </row>
        <row r="145">
          <cell r="G145" t="str">
            <v>=PHDGetData("192.168.32.16", C145, 'DCS Input Data'!$E$1, 'DCS Input Data'!$E$2, "", "Average", "OVERALL REDUCTION", 0, "Before", UNI_RET_TAG+UNI_RET_DESC+UNI_RET_UNIT+UNI_RET_TIME+UNI_RET_VALUE+UNI_RET_CONF, UNI_NOTHING)</v>
          </cell>
          <cell r="H145" t="str">
            <v>DEGF</v>
          </cell>
          <cell r="I145" t="str">
            <v>COLD RH STM AT TURB TEMP</v>
          </cell>
          <cell r="J145" t="str">
            <v>Average</v>
          </cell>
          <cell r="K145">
            <v>38906.708333333336</v>
          </cell>
          <cell r="L145">
            <v>697.18106689453123</v>
          </cell>
          <cell r="M145">
            <v>100</v>
          </cell>
        </row>
        <row r="146">
          <cell r="G146" t="str">
            <v>=PHDGetData("192.168.32.16", C146, 'DCS Input Data'!$E$1, 'DCS Input Data'!$E$2, "", "Average", "OVERALL REDUCTION", 0, "Before", UNI_RET_TAG+UNI_RET_DESC+UNI_RET_UNIT+UNI_RET_TIME+UNI_RET_VALUE+UNI_RET_CONF, UNI_NOTHING)</v>
          </cell>
          <cell r="H146" t="str">
            <v>DEGF</v>
          </cell>
          <cell r="I146" t="str">
            <v>RH STM TEMP</v>
          </cell>
          <cell r="J146" t="str">
            <v>Average</v>
          </cell>
          <cell r="K146">
            <v>38906.708333333336</v>
          </cell>
          <cell r="L146">
            <v>1002.6955362955729</v>
          </cell>
          <cell r="M146">
            <v>100</v>
          </cell>
        </row>
        <row r="147">
          <cell r="G147" t="str">
            <v>=PHDGetData("192.168.32.16", C147, 'DCS Input Data'!$E$1, 'DCS Input Data'!$E$2, "", "Average", "OVERALL REDUCTION", 0, "Before", UNI_RET_TAG+UNI_RET_DESC+UNI_RET_UNIT+UNI_RET_TIME+UNI_RET_VALUE+UNI_RET_CONF, UNI_NOTHING)</v>
          </cell>
          <cell r="H147" t="str">
            <v>PSIG</v>
          </cell>
          <cell r="I147" t="str">
            <v>BOILER STM DRUM PRESS B</v>
          </cell>
          <cell r="J147" t="str">
            <v>Average</v>
          </cell>
          <cell r="K147">
            <v>38906.708333333336</v>
          </cell>
          <cell r="L147">
            <v>2100.8529907226562</v>
          </cell>
          <cell r="M147">
            <v>100</v>
          </cell>
        </row>
        <row r="148">
          <cell r="G148" t="str">
            <v>=PHDGetData("192.168.32.16", C148, 'DCS Input Data'!$E$1, 'DCS Input Data'!$E$2, "", "Average", "OVERALL REDUCTION", 0, "Before", UNI_RET_TAG+UNI_RET_DESC+UNI_RET_UNIT+UNI_RET_TIME+UNI_RET_VALUE+UNI_RET_CONF, UNI_NOTHING)</v>
          </cell>
          <cell r="H148" t="str">
            <v>PSIG</v>
          </cell>
          <cell r="I148" t="str">
            <v>BOILER STM DRUM PRESS C</v>
          </cell>
          <cell r="J148" t="str">
            <v>Average</v>
          </cell>
          <cell r="K148">
            <v>38906.708333333336</v>
          </cell>
          <cell r="L148">
            <v>2104.613496907552</v>
          </cell>
          <cell r="M148">
            <v>100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</row>
      </sheetData>
      <sheetData sheetId="23"/>
      <sheetData sheetId="24"/>
      <sheetData sheetId="2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CN-2 Summary ROE Results"/>
      <sheetName val="JCN 3 - Proxy Selection"/>
      <sheetName val="JCN-4 Constant Growth DCF"/>
      <sheetName val="JCN-5 SP500 Total MRP 1"/>
      <sheetName val="JCN-5 SP500 FERC MRP 2"/>
      <sheetName val="JCN-6 CAPM Total MRP 1"/>
      <sheetName val="JCN-6 CAPM FERC MRP 2"/>
      <sheetName val="JCN-7 Risk Premium - Gas"/>
      <sheetName val="JCN-8 Exp Earnings"/>
      <sheetName val="JCN-9 Reg Mech"/>
      <sheetName val="JCN-10 Capital Structure"/>
    </sheetNames>
    <sheetDataSet>
      <sheetData sheetId="0">
        <row r="11">
          <cell r="B11" t="str">
            <v>Atmos Energy Corporation</v>
          </cell>
          <cell r="C11" t="str">
            <v>ATO</v>
          </cell>
        </row>
        <row r="12">
          <cell r="B12" t="str">
            <v>New Jersey Resources Corporation</v>
          </cell>
          <cell r="C12" t="str">
            <v>NJR</v>
          </cell>
        </row>
        <row r="13">
          <cell r="B13" t="str">
            <v>NiSource Inc.</v>
          </cell>
          <cell r="C13" t="str">
            <v>NI</v>
          </cell>
        </row>
        <row r="14">
          <cell r="B14" t="str">
            <v>Northwest Natural Gas Company</v>
          </cell>
          <cell r="C14" t="str">
            <v>NWN</v>
          </cell>
        </row>
        <row r="15">
          <cell r="B15" t="str">
            <v>ONE Gas Inc.</v>
          </cell>
          <cell r="C15" t="str">
            <v>OGS</v>
          </cell>
        </row>
        <row r="16">
          <cell r="B16" t="str">
            <v>Southwest Gas Holdings, Inc.</v>
          </cell>
          <cell r="C16" t="str">
            <v>SWX</v>
          </cell>
        </row>
        <row r="17">
          <cell r="B17" t="str">
            <v>Spire, Inc.</v>
          </cell>
          <cell r="C17" t="str">
            <v>SR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 H - pg 9"/>
      <sheetName val="Summary"/>
      <sheetName val="MT Rate Sum"/>
      <sheetName val="Rate 60"/>
      <sheetName val="Rate70"/>
      <sheetName val="Rate 71"/>
      <sheetName val="Rate 85"/>
      <sheetName val="Bill Comp - 60"/>
      <sheetName val="Bill Comp - 70"/>
      <sheetName val="Bill Comp - 70 _71"/>
      <sheetName val="Electric Compare"/>
      <sheetName val="Comp to NWE"/>
      <sheetName val="Comp to Energy West"/>
      <sheetName val="ROR Graph"/>
      <sheetName val="Margin Graph"/>
      <sheetName val="Margins"/>
    </sheetNames>
    <sheetDataSet>
      <sheetData sheetId="0"/>
      <sheetData sheetId="1">
        <row r="4">
          <cell r="A4" t="str">
            <v>Pro Forma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Sheet"/>
      <sheetName val="Gas Cost Summary"/>
      <sheetName val="MT"/>
      <sheetName val="MT Exh 3"/>
      <sheetName val="ND"/>
      <sheetName val="Margin Sharing"/>
      <sheetName val="ND Exh B"/>
      <sheetName val="SD"/>
      <sheetName val="SD Exh B"/>
      <sheetName val="ER"/>
      <sheetName val="ER Exh D"/>
      <sheetName val="WY"/>
      <sheetName val="WY Non-Core Rev Cr"/>
      <sheetName val="WY Exh 3"/>
      <sheetName val="WY Rate Sum"/>
      <sheetName val="Prepaid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"/>
      <sheetName val="Per Books"/>
      <sheetName val="Current Rates"/>
      <sheetName val="Projected"/>
      <sheetName val="Fuel Cost"/>
      <sheetName val="Rate 10"/>
      <sheetName val="Rate 11"/>
      <sheetName val="Rate 13"/>
      <sheetName val="Rate 16"/>
      <sheetName val="Rate 20"/>
      <sheetName val="Rate 22"/>
      <sheetName val="Rate 25"/>
      <sheetName val="Rate 26"/>
      <sheetName val="Rate 27"/>
      <sheetName val="Rate 29"/>
      <sheetName val="Rate 30"/>
      <sheetName val="Rate 31"/>
      <sheetName val="Rate 34"/>
      <sheetName val="Rate 39"/>
      <sheetName val="Rate 40"/>
      <sheetName val="Rate 41"/>
      <sheetName val="Rate 48"/>
      <sheetName val="Rate 50"/>
      <sheetName val="Rate 52"/>
      <sheetName val="Rate 56"/>
      <sheetName val="Rate 95"/>
      <sheetName val="Adj Factors"/>
      <sheetName val="ST-9 Demand"/>
      <sheetName val="Primary Service Accts"/>
      <sheetName val="Primary_Secondary Demand"/>
      <sheetName val="Per_Books"/>
      <sheetName val="Current_Rates"/>
      <sheetName val="Fuel_Cost"/>
      <sheetName val="Rate_10"/>
      <sheetName val="Rate_11"/>
      <sheetName val="Rate_13"/>
      <sheetName val="Rate_16"/>
      <sheetName val="Rate_20"/>
      <sheetName val="Rate_22"/>
      <sheetName val="Rate_25"/>
      <sheetName val="Rate_26"/>
      <sheetName val="Rate_27"/>
      <sheetName val="Rate_29"/>
      <sheetName val="Rate_30"/>
      <sheetName val="Rate_31"/>
      <sheetName val="Rate_34"/>
      <sheetName val="Rate_39"/>
      <sheetName val="Rate_40"/>
      <sheetName val="Rate_41"/>
      <sheetName val="Rate_48"/>
      <sheetName val="Rate_50"/>
      <sheetName val="Rate_52"/>
      <sheetName val="Rate_56"/>
      <sheetName val="Rate_95"/>
      <sheetName val="Adj_Factors"/>
      <sheetName val="ST-9_Demand"/>
      <sheetName val="Primary_Service_Accts"/>
      <sheetName val="Primary_Secondary_Demand"/>
      <sheetName val="Detailed Cost of Plant"/>
      <sheetName val="38.5.124 Stmt C P3"/>
      <sheetName val="38.5.134 Stmt D 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</row>
        <row r="31">
          <cell r="C31">
            <v>14.22</v>
          </cell>
        </row>
        <row r="32">
          <cell r="C32">
            <v>13.53</v>
          </cell>
        </row>
        <row r="33">
          <cell r="C33">
            <v>13.37</v>
          </cell>
        </row>
        <row r="34">
          <cell r="C34">
            <v>13.24</v>
          </cell>
        </row>
        <row r="35">
          <cell r="C35">
            <v>13.92</v>
          </cell>
        </row>
        <row r="36">
          <cell r="C36">
            <v>13.55</v>
          </cell>
        </row>
        <row r="37">
          <cell r="C37">
            <v>12.77</v>
          </cell>
        </row>
        <row r="38">
          <cell r="C38">
            <v>12.07</v>
          </cell>
        </row>
        <row r="39">
          <cell r="C39">
            <v>11.17</v>
          </cell>
        </row>
        <row r="40">
          <cell r="C40">
            <v>10.54</v>
          </cell>
        </row>
        <row r="41">
          <cell r="C41">
            <v>10.54</v>
          </cell>
        </row>
        <row r="42">
          <cell r="C42">
            <v>10.63</v>
          </cell>
        </row>
        <row r="43">
          <cell r="C43">
            <v>10.88</v>
          </cell>
        </row>
        <row r="44">
          <cell r="C44">
            <v>10.63</v>
          </cell>
        </row>
        <row r="45">
          <cell r="C45">
            <v>10.48</v>
          </cell>
        </row>
        <row r="46">
          <cell r="C46">
            <v>10.53</v>
          </cell>
        </row>
        <row r="47">
          <cell r="C47">
            <v>10.93</v>
          </cell>
        </row>
        <row r="48">
          <cell r="C48">
            <v>11.4</v>
          </cell>
        </row>
        <row r="49">
          <cell r="C49">
            <v>11.82</v>
          </cell>
        </row>
        <row r="50">
          <cell r="C50">
            <v>11.63</v>
          </cell>
        </row>
        <row r="51">
          <cell r="C51">
            <v>11.58</v>
          </cell>
        </row>
        <row r="52">
          <cell r="C52">
            <v>11.75</v>
          </cell>
        </row>
        <row r="53">
          <cell r="C53">
            <v>11.88</v>
          </cell>
        </row>
        <row r="54">
          <cell r="C54">
            <v>11.75</v>
          </cell>
        </row>
        <row r="55">
          <cell r="C55">
            <v>11.95</v>
          </cell>
        </row>
        <row r="56">
          <cell r="C56">
            <v>12.38</v>
          </cell>
        </row>
        <row r="57">
          <cell r="C57">
            <v>12.65</v>
          </cell>
        </row>
        <row r="58">
          <cell r="C58">
            <v>13.43</v>
          </cell>
        </row>
        <row r="59">
          <cell r="C59">
            <v>13.44</v>
          </cell>
        </row>
        <row r="60">
          <cell r="C60">
            <v>13.21</v>
          </cell>
        </row>
        <row r="61">
          <cell r="C61">
            <v>12.54</v>
          </cell>
        </row>
        <row r="62">
          <cell r="C62">
            <v>12.29</v>
          </cell>
        </row>
        <row r="63">
          <cell r="C63">
            <v>11.98</v>
          </cell>
        </row>
        <row r="64">
          <cell r="C64">
            <v>11.56</v>
          </cell>
        </row>
        <row r="65">
          <cell r="C65">
            <v>11.52</v>
          </cell>
        </row>
        <row r="66">
          <cell r="C66">
            <v>11.45</v>
          </cell>
        </row>
        <row r="67">
          <cell r="C67">
            <v>11.47</v>
          </cell>
        </row>
        <row r="68">
          <cell r="C68">
            <v>11.81</v>
          </cell>
        </row>
        <row r="69">
          <cell r="C69">
            <v>11.47</v>
          </cell>
        </row>
        <row r="70">
          <cell r="C70">
            <v>11.05</v>
          </cell>
        </row>
        <row r="71">
          <cell r="C71">
            <v>10.44</v>
          </cell>
        </row>
        <row r="72">
          <cell r="C72">
            <v>10.5</v>
          </cell>
        </row>
        <row r="73">
          <cell r="C73">
            <v>10.56</v>
          </cell>
        </row>
        <row r="74">
          <cell r="C74">
            <v>10.61</v>
          </cell>
        </row>
        <row r="75">
          <cell r="C75">
            <v>10.5</v>
          </cell>
        </row>
        <row r="76">
          <cell r="C76">
            <v>10.06</v>
          </cell>
        </row>
        <row r="77">
          <cell r="C77">
            <v>9.5399999999999991</v>
          </cell>
        </row>
        <row r="78">
          <cell r="C78">
            <v>9.4</v>
          </cell>
        </row>
        <row r="79">
          <cell r="C79">
            <v>8.93</v>
          </cell>
        </row>
        <row r="80">
          <cell r="C80">
            <v>7.96</v>
          </cell>
        </row>
        <row r="81">
          <cell r="C81">
            <v>7.39</v>
          </cell>
        </row>
        <row r="82">
          <cell r="C82">
            <v>7.52</v>
          </cell>
        </row>
        <row r="83">
          <cell r="C83">
            <v>7.57</v>
          </cell>
        </row>
        <row r="84">
          <cell r="C84">
            <v>7.27</v>
          </cell>
        </row>
        <row r="85">
          <cell r="C85">
            <v>7.33</v>
          </cell>
        </row>
        <row r="86">
          <cell r="C86">
            <v>7.62</v>
          </cell>
        </row>
        <row r="87">
          <cell r="C87">
            <v>7.7</v>
          </cell>
        </row>
        <row r="88">
          <cell r="C88">
            <v>7.52</v>
          </cell>
        </row>
        <row r="89">
          <cell r="C89">
            <v>7.37</v>
          </cell>
        </row>
        <row r="90">
          <cell r="C90">
            <v>7.39</v>
          </cell>
        </row>
        <row r="91">
          <cell r="C91">
            <v>7.54</v>
          </cell>
        </row>
        <row r="92">
          <cell r="C92">
            <v>7.55</v>
          </cell>
        </row>
        <row r="93">
          <cell r="C93">
            <v>8.25</v>
          </cell>
        </row>
        <row r="94">
          <cell r="C94">
            <v>8.7799999999999994</v>
          </cell>
        </row>
        <row r="95">
          <cell r="C95">
            <v>8.57</v>
          </cell>
        </row>
        <row r="96">
          <cell r="C96">
            <v>8.64</v>
          </cell>
        </row>
        <row r="97">
          <cell r="C97">
            <v>8.9700000000000006</v>
          </cell>
        </row>
        <row r="98">
          <cell r="C98">
            <v>9.59</v>
          </cell>
        </row>
        <row r="99">
          <cell r="C99">
            <v>9.61</v>
          </cell>
        </row>
        <row r="100">
          <cell r="C100">
            <v>8.9499999999999993</v>
          </cell>
        </row>
        <row r="101">
          <cell r="C101">
            <v>9.1199999999999992</v>
          </cell>
        </row>
        <row r="102">
          <cell r="C102">
            <v>8.83</v>
          </cell>
        </row>
        <row r="103">
          <cell r="C103">
            <v>8.43</v>
          </cell>
        </row>
        <row r="104">
          <cell r="C104">
            <v>8.6300000000000008</v>
          </cell>
        </row>
        <row r="105">
          <cell r="C105">
            <v>8.9499999999999993</v>
          </cell>
        </row>
        <row r="106">
          <cell r="C106">
            <v>9.23</v>
          </cell>
        </row>
        <row r="107">
          <cell r="C107">
            <v>9</v>
          </cell>
        </row>
        <row r="108">
          <cell r="C108">
            <v>9.14</v>
          </cell>
        </row>
        <row r="109">
          <cell r="C109">
            <v>9.32</v>
          </cell>
        </row>
        <row r="110">
          <cell r="C110">
            <v>9.06</v>
          </cell>
        </row>
        <row r="111">
          <cell r="C111">
            <v>8.89</v>
          </cell>
        </row>
        <row r="112">
          <cell r="C112">
            <v>9.02</v>
          </cell>
        </row>
        <row r="113">
          <cell r="C113">
            <v>9.01</v>
          </cell>
        </row>
        <row r="114">
          <cell r="C114">
            <v>8.93</v>
          </cell>
        </row>
        <row r="115">
          <cell r="C115">
            <v>9.01</v>
          </cell>
        </row>
        <row r="116">
          <cell r="C116">
            <v>9.17</v>
          </cell>
        </row>
        <row r="117">
          <cell r="C117">
            <v>9.0299999999999994</v>
          </cell>
        </row>
        <row r="118">
          <cell r="C118">
            <v>8.83</v>
          </cell>
        </row>
        <row r="119">
          <cell r="C119">
            <v>8.27</v>
          </cell>
        </row>
        <row r="120">
          <cell r="C120">
            <v>8.08</v>
          </cell>
        </row>
        <row r="121">
          <cell r="C121">
            <v>8.1199999999999992</v>
          </cell>
        </row>
        <row r="122">
          <cell r="C122">
            <v>8.15</v>
          </cell>
        </row>
        <row r="123">
          <cell r="C123">
            <v>8</v>
          </cell>
        </row>
        <row r="124">
          <cell r="C124">
            <v>7.9</v>
          </cell>
        </row>
        <row r="125">
          <cell r="C125">
            <v>7.9</v>
          </cell>
        </row>
        <row r="126">
          <cell r="C126">
            <v>8.26</v>
          </cell>
        </row>
        <row r="127">
          <cell r="C127">
            <v>8.5</v>
          </cell>
        </row>
        <row r="128">
          <cell r="C128">
            <v>8.56</v>
          </cell>
        </row>
        <row r="129">
          <cell r="C129">
            <v>8.76</v>
          </cell>
        </row>
        <row r="130">
          <cell r="C130">
            <v>8.73</v>
          </cell>
        </row>
        <row r="131">
          <cell r="C131">
            <v>8.4600000000000009</v>
          </cell>
        </row>
        <row r="132">
          <cell r="C132">
            <v>8.5</v>
          </cell>
        </row>
        <row r="133">
          <cell r="C133">
            <v>8.86</v>
          </cell>
        </row>
        <row r="134">
          <cell r="C134">
            <v>9.0299999999999994</v>
          </cell>
        </row>
        <row r="135">
          <cell r="C135">
            <v>8.86</v>
          </cell>
        </row>
        <row r="136">
          <cell r="C136">
            <v>8.5399999999999991</v>
          </cell>
        </row>
        <row r="137">
          <cell r="C137">
            <v>8.24</v>
          </cell>
        </row>
        <row r="138">
          <cell r="C138">
            <v>8.27</v>
          </cell>
        </row>
        <row r="139">
          <cell r="C139">
            <v>8.0299999999999994</v>
          </cell>
        </row>
        <row r="140">
          <cell r="C140">
            <v>8.2899999999999991</v>
          </cell>
        </row>
        <row r="141">
          <cell r="C141">
            <v>8.2100000000000009</v>
          </cell>
        </row>
        <row r="142">
          <cell r="C142">
            <v>8.27</v>
          </cell>
        </row>
        <row r="143">
          <cell r="C143">
            <v>8.4700000000000006</v>
          </cell>
        </row>
        <row r="144">
          <cell r="C144">
            <v>8.4499999999999993</v>
          </cell>
        </row>
        <row r="145">
          <cell r="C145">
            <v>8.14</v>
          </cell>
        </row>
        <row r="146">
          <cell r="C146">
            <v>7.95</v>
          </cell>
        </row>
        <row r="147">
          <cell r="C147">
            <v>7.93</v>
          </cell>
        </row>
        <row r="148">
          <cell r="C148">
            <v>7.92</v>
          </cell>
        </row>
        <row r="149">
          <cell r="C149">
            <v>7.7</v>
          </cell>
        </row>
        <row r="150">
          <cell r="C150">
            <v>7.58</v>
          </cell>
        </row>
        <row r="151">
          <cell r="C151">
            <v>7.85</v>
          </cell>
        </row>
        <row r="152">
          <cell r="C152">
            <v>7.97</v>
          </cell>
        </row>
        <row r="153">
          <cell r="C153">
            <v>7.96</v>
          </cell>
        </row>
        <row r="154">
          <cell r="C154">
            <v>7.89</v>
          </cell>
        </row>
        <row r="155">
          <cell r="C155">
            <v>7.84</v>
          </cell>
        </row>
        <row r="156">
          <cell r="C156">
            <v>7.6</v>
          </cell>
        </row>
        <row r="157">
          <cell r="C157">
            <v>7.39</v>
          </cell>
        </row>
        <row r="158">
          <cell r="C158">
            <v>7.34</v>
          </cell>
        </row>
        <row r="159">
          <cell r="C159">
            <v>7.53</v>
          </cell>
        </row>
        <row r="160">
          <cell r="C160">
            <v>7.61</v>
          </cell>
        </row>
        <row r="161">
          <cell r="C161">
            <v>7.44</v>
          </cell>
        </row>
        <row r="162">
          <cell r="C162">
            <v>7.34</v>
          </cell>
        </row>
        <row r="163">
          <cell r="C163">
            <v>7.09</v>
          </cell>
        </row>
        <row r="164">
          <cell r="C164">
            <v>6.82</v>
          </cell>
        </row>
        <row r="165">
          <cell r="C165">
            <v>6.85</v>
          </cell>
        </row>
        <row r="166">
          <cell r="C166">
            <v>6.92</v>
          </cell>
        </row>
        <row r="167">
          <cell r="C167">
            <v>6.81</v>
          </cell>
        </row>
        <row r="168">
          <cell r="C168">
            <v>6.63</v>
          </cell>
        </row>
        <row r="169">
          <cell r="C169">
            <v>6.32</v>
          </cell>
        </row>
        <row r="170">
          <cell r="C170">
            <v>6</v>
          </cell>
        </row>
        <row r="171">
          <cell r="C171">
            <v>5.94</v>
          </cell>
        </row>
        <row r="172">
          <cell r="C172">
            <v>6.21</v>
          </cell>
        </row>
        <row r="173">
          <cell r="C173">
            <v>6.25</v>
          </cell>
        </row>
        <row r="174">
          <cell r="C174">
            <v>6.29</v>
          </cell>
        </row>
        <row r="175">
          <cell r="C175">
            <v>6.49</v>
          </cell>
        </row>
        <row r="176">
          <cell r="C176">
            <v>6.91</v>
          </cell>
        </row>
        <row r="177">
          <cell r="C177">
            <v>7.27</v>
          </cell>
        </row>
        <row r="178">
          <cell r="C178">
            <v>7.41</v>
          </cell>
        </row>
        <row r="179">
          <cell r="C179">
            <v>7.4</v>
          </cell>
        </row>
        <row r="180">
          <cell r="C180">
            <v>7.58</v>
          </cell>
        </row>
        <row r="181">
          <cell r="C181">
            <v>7.49</v>
          </cell>
        </row>
        <row r="182">
          <cell r="C182">
            <v>7.71</v>
          </cell>
        </row>
        <row r="183">
          <cell r="C183">
            <v>7.94</v>
          </cell>
        </row>
        <row r="184">
          <cell r="C184">
            <v>8.08</v>
          </cell>
        </row>
        <row r="185">
          <cell r="C185">
            <v>7.87</v>
          </cell>
        </row>
        <row r="186">
          <cell r="C186">
            <v>7.85</v>
          </cell>
        </row>
        <row r="187">
          <cell r="C187">
            <v>7.61</v>
          </cell>
        </row>
        <row r="188">
          <cell r="C188">
            <v>7.45</v>
          </cell>
        </row>
        <row r="189">
          <cell r="C189">
            <v>7.36</v>
          </cell>
        </row>
        <row r="190">
          <cell r="C190">
            <v>6.95</v>
          </cell>
        </row>
        <row r="191">
          <cell r="C191">
            <v>6.57</v>
          </cell>
        </row>
        <row r="192">
          <cell r="C192">
            <v>6.72</v>
          </cell>
        </row>
        <row r="193">
          <cell r="C193">
            <v>6.86</v>
          </cell>
        </row>
        <row r="194">
          <cell r="C194">
            <v>6.55</v>
          </cell>
        </row>
        <row r="195">
          <cell r="C195">
            <v>6.37</v>
          </cell>
        </row>
        <row r="196">
          <cell r="C196">
            <v>6.26</v>
          </cell>
        </row>
        <row r="197">
          <cell r="C197">
            <v>6.06</v>
          </cell>
        </row>
        <row r="198">
          <cell r="C198">
            <v>6.05</v>
          </cell>
        </row>
        <row r="199">
          <cell r="C199">
            <v>6.24</v>
          </cell>
        </row>
        <row r="200">
          <cell r="C200">
            <v>6.6</v>
          </cell>
        </row>
        <row r="201">
          <cell r="C201">
            <v>6.79</v>
          </cell>
        </row>
        <row r="202">
          <cell r="C202">
            <v>6.93</v>
          </cell>
        </row>
        <row r="203">
          <cell r="C203">
            <v>7.06</v>
          </cell>
        </row>
        <row r="204">
          <cell r="C204">
            <v>7.03</v>
          </cell>
        </row>
        <row r="205">
          <cell r="C205">
            <v>6.84</v>
          </cell>
        </row>
        <row r="206">
          <cell r="C206">
            <v>7.03</v>
          </cell>
        </row>
        <row r="207">
          <cell r="C207">
            <v>6.81</v>
          </cell>
        </row>
        <row r="208">
          <cell r="C208">
            <v>6.48</v>
          </cell>
        </row>
        <row r="209">
          <cell r="C209">
            <v>6.55</v>
          </cell>
        </row>
        <row r="210">
          <cell r="C210">
            <v>6.83</v>
          </cell>
        </row>
        <row r="211">
          <cell r="C211">
            <v>6.69</v>
          </cell>
        </row>
        <row r="212">
          <cell r="C212">
            <v>6.93</v>
          </cell>
        </row>
        <row r="213">
          <cell r="C213">
            <v>7.09</v>
          </cell>
        </row>
        <row r="214">
          <cell r="C214">
            <v>6.94</v>
          </cell>
        </row>
        <row r="215">
          <cell r="C215">
            <v>6.77</v>
          </cell>
        </row>
        <row r="216">
          <cell r="C216">
            <v>6.51</v>
          </cell>
        </row>
        <row r="217">
          <cell r="C217">
            <v>6.58</v>
          </cell>
        </row>
        <row r="218">
          <cell r="C218">
            <v>6.5</v>
          </cell>
        </row>
        <row r="219">
          <cell r="C219">
            <v>6.33</v>
          </cell>
        </row>
        <row r="220">
          <cell r="C220">
            <v>6.11</v>
          </cell>
        </row>
        <row r="221">
          <cell r="C221">
            <v>5.99</v>
          </cell>
        </row>
        <row r="222">
          <cell r="C222">
            <v>5.81</v>
          </cell>
        </row>
        <row r="223">
          <cell r="C223">
            <v>5.89</v>
          </cell>
        </row>
        <row r="224">
          <cell r="C224">
            <v>5.95</v>
          </cell>
        </row>
        <row r="225">
          <cell r="C225">
            <v>5.92</v>
          </cell>
        </row>
        <row r="226">
          <cell r="C226">
            <v>5.93</v>
          </cell>
        </row>
        <row r="227">
          <cell r="C227">
            <v>5.7</v>
          </cell>
        </row>
        <row r="228">
          <cell r="C228">
            <v>5.68</v>
          </cell>
        </row>
        <row r="229">
          <cell r="C229">
            <v>5.54</v>
          </cell>
        </row>
        <row r="230">
          <cell r="C230">
            <v>5.2</v>
          </cell>
        </row>
        <row r="231">
          <cell r="C231">
            <v>5.01</v>
          </cell>
        </row>
        <row r="232">
          <cell r="C232">
            <v>5.25</v>
          </cell>
        </row>
        <row r="233">
          <cell r="C233">
            <v>5.0599999999999996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B208-61F6-4962-A01F-C01CEC2BF7B5}">
  <sheetPr>
    <pageSetUpPr fitToPage="1"/>
  </sheetPr>
  <dimension ref="B2:V96"/>
  <sheetViews>
    <sheetView tabSelected="1" view="pageLayout" topLeftCell="A83" zoomScale="78" zoomScaleNormal="85" zoomScaleSheetLayoutView="85" zoomScalePageLayoutView="78" workbookViewId="0">
      <selection activeCell="L43" sqref="L43"/>
    </sheetView>
  </sheetViews>
  <sheetFormatPr defaultRowHeight="12.75" x14ac:dyDescent="0.2"/>
  <cols>
    <col min="1" max="1" width="1.7109375" customWidth="1"/>
    <col min="2" max="2" width="44" customWidth="1"/>
    <col min="3" max="3" width="8.5703125" customWidth="1"/>
    <col min="4" max="9" width="10.5703125" customWidth="1"/>
    <col min="10" max="10" width="10.7109375" customWidth="1"/>
    <col min="11" max="15" width="10.5703125" customWidth="1"/>
  </cols>
  <sheetData>
    <row r="2" spans="2:22" x14ac:dyDescent="0.2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22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2" ht="13.5" thickBot="1" x14ac:dyDescent="0.25">
      <c r="B4" s="3"/>
      <c r="C4" s="3"/>
      <c r="D4" s="4">
        <v>1</v>
      </c>
      <c r="E4" s="4">
        <f>D4+1</f>
        <v>2</v>
      </c>
      <c r="F4" s="4">
        <f t="shared" ref="F4:O4" si="0">E4+1</f>
        <v>3</v>
      </c>
      <c r="G4" s="4">
        <f t="shared" si="0"/>
        <v>4</v>
      </c>
      <c r="H4" s="4">
        <f t="shared" si="0"/>
        <v>5</v>
      </c>
      <c r="I4" s="4">
        <f t="shared" si="0"/>
        <v>6</v>
      </c>
      <c r="J4" s="4">
        <f t="shared" si="0"/>
        <v>7</v>
      </c>
      <c r="K4" s="4">
        <f t="shared" si="0"/>
        <v>8</v>
      </c>
      <c r="L4" s="4">
        <f t="shared" si="0"/>
        <v>9</v>
      </c>
      <c r="M4" s="4">
        <f t="shared" si="0"/>
        <v>10</v>
      </c>
      <c r="N4" s="4">
        <f t="shared" si="0"/>
        <v>11</v>
      </c>
      <c r="O4" s="4">
        <f t="shared" si="0"/>
        <v>12</v>
      </c>
    </row>
    <row r="5" spans="2:22" ht="38.25" x14ac:dyDescent="0.2">
      <c r="B5" s="5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27</v>
      </c>
      <c r="I5" s="7" t="s">
        <v>7</v>
      </c>
      <c r="J5" s="8" t="s">
        <v>8</v>
      </c>
      <c r="K5" s="7" t="s">
        <v>9</v>
      </c>
      <c r="L5" s="7" t="s">
        <v>10</v>
      </c>
      <c r="M5" s="6" t="s">
        <v>11</v>
      </c>
      <c r="N5" s="7" t="s">
        <v>12</v>
      </c>
      <c r="O5" s="6" t="s">
        <v>13</v>
      </c>
    </row>
    <row r="6" spans="2:22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2" x14ac:dyDescent="0.2">
      <c r="B7" s="2" t="str">
        <f>'[23]JCN-2 Summary ROE Results'!B11</f>
        <v>Atmos Energy Corporation</v>
      </c>
      <c r="C7" s="2" t="str">
        <f>'[23]JCN-2 Summary ROE Results'!C11</f>
        <v>ATO</v>
      </c>
      <c r="D7" s="9">
        <v>3.48</v>
      </c>
      <c r="E7" s="9">
        <v>149.80233333333339</v>
      </c>
      <c r="F7" s="10">
        <f t="shared" ref="F7:F13" si="1">IFERROR(D7/E7,"")</f>
        <v>2.323061278529261E-2</v>
      </c>
      <c r="G7" s="10">
        <f t="shared" ref="G7:G13" si="2">IFERROR(F7*(1+0.5*L7),"")</f>
        <v>2.4026261273188885E-2</v>
      </c>
      <c r="H7" s="11">
        <v>7.0000000000000007E-2</v>
      </c>
      <c r="I7" s="11">
        <v>0.06</v>
      </c>
      <c r="J7" s="11">
        <v>7.2999999999999995E-2</v>
      </c>
      <c r="K7" s="11">
        <v>7.0999999999999994E-2</v>
      </c>
      <c r="L7" s="10">
        <f>AVERAGE(H7:K7)</f>
        <v>6.8500000000000005E-2</v>
      </c>
      <c r="M7" s="11">
        <f>$F7*(1+0.5*MIN($H7:$K7))+MIN($H7:$K7)</f>
        <v>8.3927531168851391E-2</v>
      </c>
      <c r="N7" s="10">
        <f t="shared" ref="N7:N13" si="3">G7+L7</f>
        <v>9.2526261273188887E-2</v>
      </c>
      <c r="O7" s="10">
        <f t="shared" ref="O7:O13" si="4">$F7*(1+0.5*MAX($H7:$K7))+MAX($H7:$K7)</f>
        <v>9.7078530151955778E-2</v>
      </c>
      <c r="Q7" s="12"/>
      <c r="R7" s="13"/>
      <c r="S7" s="12"/>
      <c r="T7" s="13"/>
      <c r="U7" s="12"/>
      <c r="V7" s="13"/>
    </row>
    <row r="8" spans="2:22" x14ac:dyDescent="0.2">
      <c r="B8" s="2" t="str">
        <f>'[23]JCN-2 Summary ROE Results'!B12</f>
        <v>New Jersey Resources Corporation</v>
      </c>
      <c r="C8" s="2" t="str">
        <f>'[23]JCN-2 Summary ROE Results'!C12</f>
        <v>NJR</v>
      </c>
      <c r="D8" s="9">
        <v>1.8</v>
      </c>
      <c r="E8" s="9">
        <v>48.159333333333322</v>
      </c>
      <c r="F8" s="10">
        <f t="shared" si="1"/>
        <v>3.7375932667949453E-2</v>
      </c>
      <c r="G8" s="10">
        <f t="shared" si="2"/>
        <v>3.8484752003765291E-2</v>
      </c>
      <c r="H8" s="11">
        <v>0.05</v>
      </c>
      <c r="I8" s="11">
        <v>0.05</v>
      </c>
      <c r="J8" s="11">
        <v>7.8E-2</v>
      </c>
      <c r="K8" s="11" t="s">
        <v>14</v>
      </c>
      <c r="L8" s="10">
        <f t="shared" ref="L8:L13" si="5">AVERAGE(H8:K8)</f>
        <v>5.9333333333333328E-2</v>
      </c>
      <c r="M8" s="11">
        <f t="shared" ref="M8:M13" si="6">$F8*(1+0.5*MIN($H8:$K8))+MIN($H8:$K8)</f>
        <v>8.8310330984648189E-2</v>
      </c>
      <c r="N8" s="10">
        <f t="shared" si="3"/>
        <v>9.7818085337098626E-2</v>
      </c>
      <c r="O8" s="10">
        <f t="shared" si="4"/>
        <v>0.11683359404199947</v>
      </c>
      <c r="Q8" s="12"/>
      <c r="R8" s="13"/>
      <c r="S8" s="12"/>
      <c r="T8" s="13"/>
      <c r="U8" s="12"/>
      <c r="V8" s="13"/>
    </row>
    <row r="9" spans="2:22" x14ac:dyDescent="0.2">
      <c r="B9" s="2" t="str">
        <f>'[23]JCN-2 Summary ROE Results'!B13</f>
        <v>NiSource Inc.</v>
      </c>
      <c r="C9" s="2" t="str">
        <f>'[23]JCN-2 Summary ROE Results'!C13</f>
        <v>NI</v>
      </c>
      <c r="D9" s="9">
        <v>1.1200000000000001</v>
      </c>
      <c r="E9" s="9">
        <v>39.616999999999997</v>
      </c>
      <c r="F9" s="10">
        <f>IFERROR(D9/E9,"")</f>
        <v>2.8270691874700261E-2</v>
      </c>
      <c r="G9" s="10">
        <f>IFERROR(F9*(1+0.5*L9),"")</f>
        <v>2.934701612943939E-2</v>
      </c>
      <c r="H9" s="11">
        <v>4.4999999999999998E-2</v>
      </c>
      <c r="I9" s="11">
        <v>9.5000000000000001E-2</v>
      </c>
      <c r="J9" s="11">
        <v>8.2576699999999989E-2</v>
      </c>
      <c r="K9" s="11">
        <v>8.199999999999999E-2</v>
      </c>
      <c r="L9" s="10">
        <f>AVERAGE(H9:K9)</f>
        <v>7.6144175000000008E-2</v>
      </c>
      <c r="M9" s="11">
        <f>$F9*(1+0.5*MIN($H9:$K9))+MIN($H9:$K9)</f>
        <v>7.3906782441881008E-2</v>
      </c>
      <c r="N9" s="10">
        <f>G9+L9</f>
        <v>0.1054911911294394</v>
      </c>
      <c r="O9" s="10">
        <f>$F9*(1+0.5*MAX($H9:$K9))+MAX($H9:$K9)</f>
        <v>0.12461354973874852</v>
      </c>
      <c r="Q9" s="12"/>
      <c r="R9" s="13"/>
      <c r="S9" s="12"/>
      <c r="T9" s="13"/>
      <c r="U9" s="12"/>
      <c r="V9" s="13"/>
    </row>
    <row r="10" spans="2:22" x14ac:dyDescent="0.2">
      <c r="B10" s="2" t="str">
        <f>'[23]JCN-2 Summary ROE Results'!B14</f>
        <v>Northwest Natural Gas Company</v>
      </c>
      <c r="C10" s="2" t="str">
        <f>'[23]JCN-2 Summary ROE Results'!C14</f>
        <v>NWN</v>
      </c>
      <c r="D10" s="9">
        <v>1.96</v>
      </c>
      <c r="E10" s="9">
        <v>41.603999999999999</v>
      </c>
      <c r="F10" s="10">
        <f t="shared" si="1"/>
        <v>4.7110854725507162E-2</v>
      </c>
      <c r="G10" s="10">
        <f t="shared" si="2"/>
        <v>4.8170848956831068E-2</v>
      </c>
      <c r="H10" s="11">
        <v>5.0000000000000001E-3</v>
      </c>
      <c r="I10" s="11">
        <v>6.5000000000000002E-2</v>
      </c>
      <c r="J10" s="11">
        <v>6.5000000000000002E-2</v>
      </c>
      <c r="K10" s="11" t="s">
        <v>14</v>
      </c>
      <c r="L10" s="10">
        <f t="shared" si="5"/>
        <v>4.5000000000000005E-2</v>
      </c>
      <c r="M10" s="11">
        <f>$F10*(1+0.5*MIN($H10:$K10))+MIN($H10:$K10)</f>
        <v>5.2228631862320928E-2</v>
      </c>
      <c r="N10" s="10">
        <f t="shared" si="3"/>
        <v>9.3170848956831073E-2</v>
      </c>
      <c r="O10" s="10">
        <f t="shared" si="4"/>
        <v>0.11364195750408615</v>
      </c>
      <c r="Q10" s="12"/>
      <c r="R10" s="13"/>
      <c r="S10" s="12"/>
      <c r="T10" s="13"/>
      <c r="U10" s="12"/>
      <c r="V10" s="13"/>
    </row>
    <row r="11" spans="2:22" x14ac:dyDescent="0.2">
      <c r="B11" s="2" t="str">
        <f>'[23]JCN-2 Summary ROE Results'!B15</f>
        <v>ONE Gas Inc.</v>
      </c>
      <c r="C11" s="2" t="str">
        <f>'[23]JCN-2 Summary ROE Results'!C15</f>
        <v>OGS</v>
      </c>
      <c r="D11" s="9">
        <v>2.68</v>
      </c>
      <c r="E11" s="9">
        <v>73.965999999999994</v>
      </c>
      <c r="F11" s="10">
        <f t="shared" si="1"/>
        <v>3.6232863748208645E-2</v>
      </c>
      <c r="G11" s="10">
        <f t="shared" si="2"/>
        <v>3.6875997079739348E-2</v>
      </c>
      <c r="H11" s="11">
        <v>2.5000000000000001E-2</v>
      </c>
      <c r="I11" s="11">
        <v>0.04</v>
      </c>
      <c r="J11" s="11">
        <v>0.03</v>
      </c>
      <c r="K11" s="11">
        <v>4.7E-2</v>
      </c>
      <c r="L11" s="10">
        <f t="shared" si="5"/>
        <v>3.5500000000000004E-2</v>
      </c>
      <c r="M11" s="11">
        <f t="shared" si="6"/>
        <v>6.1685774545061252E-2</v>
      </c>
      <c r="N11" s="10">
        <f t="shared" si="3"/>
        <v>7.2375997079739351E-2</v>
      </c>
      <c r="O11" s="10">
        <f t="shared" si="4"/>
        <v>8.408433604629155E-2</v>
      </c>
      <c r="Q11" s="12"/>
      <c r="R11" s="13"/>
      <c r="S11" s="12"/>
      <c r="T11" s="13"/>
      <c r="U11" s="12"/>
      <c r="V11" s="13"/>
    </row>
    <row r="12" spans="2:22" x14ac:dyDescent="0.2">
      <c r="B12" s="2" t="str">
        <f>'[23]JCN-2 Summary ROE Results'!B16</f>
        <v>Southwest Gas Holdings, Inc.</v>
      </c>
      <c r="C12" s="2" t="str">
        <f>'[23]JCN-2 Summary ROE Results'!C16</f>
        <v>SWX</v>
      </c>
      <c r="D12" s="9">
        <v>2.48</v>
      </c>
      <c r="E12" s="9">
        <v>74.653999999999996</v>
      </c>
      <c r="F12" s="10">
        <f t="shared" si="1"/>
        <v>3.3219921236638361E-2</v>
      </c>
      <c r="G12" s="10">
        <f t="shared" si="2"/>
        <v>3.4443521668854539E-2</v>
      </c>
      <c r="H12" s="11">
        <v>5.5E-2</v>
      </c>
      <c r="I12" s="11">
        <v>0.1</v>
      </c>
      <c r="J12" s="11" t="s">
        <v>14</v>
      </c>
      <c r="K12" s="11">
        <v>6.6000000000000003E-2</v>
      </c>
      <c r="L12" s="10">
        <f t="shared" si="5"/>
        <v>7.3666666666666672E-2</v>
      </c>
      <c r="M12" s="11">
        <f t="shared" si="6"/>
        <v>8.9133469070645927E-2</v>
      </c>
      <c r="N12" s="10">
        <f t="shared" si="3"/>
        <v>0.10811018833552122</v>
      </c>
      <c r="O12" s="10">
        <f t="shared" si="4"/>
        <v>0.13488091729847029</v>
      </c>
      <c r="Q12" s="12"/>
      <c r="R12" s="13"/>
      <c r="S12" s="12"/>
      <c r="T12" s="13"/>
      <c r="U12" s="12"/>
      <c r="V12" s="13"/>
    </row>
    <row r="13" spans="2:22" x14ac:dyDescent="0.2">
      <c r="B13" s="2" t="str">
        <f>'[23]JCN-2 Summary ROE Results'!B17</f>
        <v>Spire, Inc.</v>
      </c>
      <c r="C13" s="2" t="str">
        <f>'[23]JCN-2 Summary ROE Results'!C17</f>
        <v>SR</v>
      </c>
      <c r="D13" s="9">
        <v>3.14</v>
      </c>
      <c r="E13" s="9">
        <v>76.280666666666676</v>
      </c>
      <c r="F13" s="10">
        <f t="shared" si="1"/>
        <v>4.1163772384439919E-2</v>
      </c>
      <c r="G13" s="10">
        <f t="shared" si="2"/>
        <v>4.2351371401447284E-2</v>
      </c>
      <c r="H13" s="11">
        <v>0.04</v>
      </c>
      <c r="I13" s="11">
        <v>4.4999999999999998E-2</v>
      </c>
      <c r="J13" s="11">
        <v>8.0804700000000007E-2</v>
      </c>
      <c r="K13" s="11">
        <v>6.5000000000000002E-2</v>
      </c>
      <c r="L13" s="10">
        <f t="shared" si="5"/>
        <v>5.7701175E-2</v>
      </c>
      <c r="M13" s="11">
        <f t="shared" si="6"/>
        <v>8.198704783212872E-2</v>
      </c>
      <c r="N13" s="10">
        <f t="shared" si="3"/>
        <v>0.10005254640144728</v>
      </c>
      <c r="O13" s="10">
        <f t="shared" si="4"/>
        <v>0.1236315855236364</v>
      </c>
      <c r="Q13" s="12"/>
      <c r="R13" s="13"/>
      <c r="S13" s="12"/>
      <c r="T13" s="13"/>
      <c r="U13" s="12"/>
      <c r="V13" s="13"/>
    </row>
    <row r="14" spans="2:22" x14ac:dyDescent="0.2">
      <c r="B14" s="14"/>
      <c r="C14" s="6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2"/>
      <c r="Q14" s="13"/>
      <c r="R14" s="13"/>
      <c r="S14" s="17"/>
    </row>
    <row r="15" spans="2:22" x14ac:dyDescent="0.2">
      <c r="B15" s="18" t="s">
        <v>15</v>
      </c>
      <c r="C15" s="19"/>
      <c r="D15" s="20"/>
      <c r="E15" s="20"/>
      <c r="F15" s="21">
        <f t="shared" ref="F15:N15" si="7">MEDIAN(F7:F13)</f>
        <v>3.6232863748208645E-2</v>
      </c>
      <c r="G15" s="21">
        <f t="shared" si="7"/>
        <v>3.6875997079739348E-2</v>
      </c>
      <c r="H15" s="21">
        <f t="shared" si="7"/>
        <v>4.4999999999999998E-2</v>
      </c>
      <c r="I15" s="21">
        <f t="shared" ref="I15" si="8">MEDIAN(I7:I13)</f>
        <v>0.06</v>
      </c>
      <c r="J15" s="21">
        <f t="shared" si="7"/>
        <v>7.5499999999999998E-2</v>
      </c>
      <c r="K15" s="21">
        <f t="shared" si="7"/>
        <v>6.6000000000000003E-2</v>
      </c>
      <c r="L15" s="21">
        <f t="shared" si="7"/>
        <v>5.9333333333333328E-2</v>
      </c>
      <c r="M15" s="21">
        <f>MEDIAN(M7:M13)</f>
        <v>8.198704783212872E-2</v>
      </c>
      <c r="N15" s="21">
        <f t="shared" si="7"/>
        <v>9.7818085337098626E-2</v>
      </c>
      <c r="O15" s="21">
        <f>MEDIAN(O7:O13)</f>
        <v>0.11683359404199947</v>
      </c>
      <c r="P15" s="12"/>
      <c r="Q15" s="13"/>
      <c r="R15" s="13"/>
      <c r="S15" s="17"/>
    </row>
    <row r="16" spans="2:22" x14ac:dyDescent="0.2">
      <c r="B16" s="14" t="s">
        <v>16</v>
      </c>
      <c r="C16" s="6"/>
      <c r="D16" s="15"/>
      <c r="E16" s="15"/>
      <c r="F16" s="16">
        <f t="shared" ref="F16:O16" si="9">AVERAGE(F7:F13)</f>
        <v>3.5229235631819483E-2</v>
      </c>
      <c r="G16" s="16">
        <f t="shared" si="9"/>
        <v>3.6242824073323687E-2</v>
      </c>
      <c r="H16" s="16">
        <f t="shared" si="9"/>
        <v>4.1428571428571426E-2</v>
      </c>
      <c r="I16" s="16">
        <f t="shared" ref="I16" si="10">AVERAGE(I7:I13)</f>
        <v>6.5000000000000002E-2</v>
      </c>
      <c r="J16" s="16">
        <f t="shared" si="9"/>
        <v>6.8230233333333321E-2</v>
      </c>
      <c r="K16" s="16">
        <f t="shared" si="9"/>
        <v>6.6199999999999995E-2</v>
      </c>
      <c r="L16" s="16">
        <f t="shared" si="9"/>
        <v>5.940647857142857E-2</v>
      </c>
      <c r="M16" s="16">
        <f>AVERAGE(M7:M13)</f>
        <v>7.5882795415076781E-2</v>
      </c>
      <c r="N16" s="16">
        <f t="shared" si="9"/>
        <v>9.5649302644752271E-2</v>
      </c>
      <c r="O16" s="16">
        <f t="shared" si="9"/>
        <v>0.11353778147216974</v>
      </c>
      <c r="P16" s="12"/>
      <c r="Q16" s="13"/>
      <c r="R16" s="13"/>
      <c r="S16" s="17"/>
    </row>
    <row r="17" spans="2:19" x14ac:dyDescent="0.2">
      <c r="B17" s="2"/>
      <c r="C17" s="1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3"/>
      <c r="R17" s="13"/>
      <c r="S17" s="17"/>
    </row>
    <row r="18" spans="2:19" x14ac:dyDescent="0.2">
      <c r="B18" s="2"/>
      <c r="C18" s="1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</row>
    <row r="19" spans="2:19" x14ac:dyDescent="0.2">
      <c r="B19" s="22" t="s">
        <v>17</v>
      </c>
      <c r="C19" s="1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9" x14ac:dyDescent="0.2">
      <c r="B20" s="2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3"/>
      <c r="O20" s="2"/>
    </row>
    <row r="21" spans="2:19" x14ac:dyDescent="0.2"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3"/>
      <c r="O21" s="2"/>
    </row>
    <row r="22" spans="2:19" x14ac:dyDescent="0.2">
      <c r="B22" s="2" t="s">
        <v>20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9" x14ac:dyDescent="0.2">
      <c r="B23" s="2" t="s">
        <v>34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9" x14ac:dyDescent="0.2">
      <c r="B24" s="2" t="s">
        <v>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9" x14ac:dyDescent="0.2"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9" x14ac:dyDescent="0.2"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9" x14ac:dyDescent="0.2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9" x14ac:dyDescent="0.2">
      <c r="B28" s="24" t="s">
        <v>30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9" x14ac:dyDescent="0.2">
      <c r="B29" s="24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9" x14ac:dyDescent="0.2">
      <c r="B30" s="25" t="s">
        <v>32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9" x14ac:dyDescent="0.2">
      <c r="B31" s="24" t="s">
        <v>31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4" spans="2:22" x14ac:dyDescent="0.2">
      <c r="B34" s="30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22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22" ht="13.5" thickBot="1" x14ac:dyDescent="0.25">
      <c r="B36" s="3"/>
      <c r="C36" s="3"/>
      <c r="D36" s="4">
        <v>1</v>
      </c>
      <c r="E36" s="4">
        <v>2</v>
      </c>
      <c r="F36" s="4">
        <v>3</v>
      </c>
      <c r="G36" s="4">
        <v>4</v>
      </c>
      <c r="H36" s="4">
        <f t="shared" ref="H36" si="11">G36+1</f>
        <v>5</v>
      </c>
      <c r="I36" s="4">
        <f t="shared" ref="I36" si="12">H36+1</f>
        <v>6</v>
      </c>
      <c r="J36" s="4">
        <f t="shared" ref="J36" si="13">I36+1</f>
        <v>7</v>
      </c>
      <c r="K36" s="4">
        <f>J36+1</f>
        <v>8</v>
      </c>
      <c r="L36" s="4">
        <f>K36+1</f>
        <v>9</v>
      </c>
      <c r="M36" s="4">
        <f t="shared" ref="M36:O36" si="14">L36+1</f>
        <v>10</v>
      </c>
      <c r="N36" s="4">
        <f t="shared" si="14"/>
        <v>11</v>
      </c>
      <c r="O36" s="4">
        <f t="shared" si="14"/>
        <v>12</v>
      </c>
    </row>
    <row r="37" spans="2:22" ht="38.25" x14ac:dyDescent="0.2">
      <c r="B37" s="26" t="s">
        <v>1</v>
      </c>
      <c r="C37" s="27" t="s">
        <v>2</v>
      </c>
      <c r="D37" s="8" t="s">
        <v>3</v>
      </c>
      <c r="E37" s="8" t="s">
        <v>4</v>
      </c>
      <c r="F37" s="8" t="s">
        <v>5</v>
      </c>
      <c r="G37" s="8" t="s">
        <v>6</v>
      </c>
      <c r="H37" s="7" t="s">
        <v>27</v>
      </c>
      <c r="I37" s="7" t="s">
        <v>7</v>
      </c>
      <c r="J37" s="8" t="s">
        <v>8</v>
      </c>
      <c r="K37" s="8" t="s">
        <v>9</v>
      </c>
      <c r="L37" s="8" t="s">
        <v>10</v>
      </c>
      <c r="M37" s="27" t="s">
        <v>11</v>
      </c>
      <c r="N37" s="8" t="s">
        <v>12</v>
      </c>
      <c r="O37" s="27" t="s">
        <v>13</v>
      </c>
    </row>
    <row r="38" spans="2:22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22" x14ac:dyDescent="0.2">
      <c r="B39" s="2" t="str">
        <f t="shared" ref="B39:C45" si="15">B7</f>
        <v>Atmos Energy Corporation</v>
      </c>
      <c r="C39" s="2" t="str">
        <f t="shared" si="15"/>
        <v>ATO</v>
      </c>
      <c r="D39" s="9">
        <v>3.48</v>
      </c>
      <c r="E39" s="9">
        <v>145.07211111111113</v>
      </c>
      <c r="F39" s="10">
        <f>IFERROR(D39/E39,"")</f>
        <v>2.3988070300670392E-2</v>
      </c>
      <c r="G39" s="10">
        <f>IFERROR(F39*(1+0.5*L39),"")</f>
        <v>2.4809661708468354E-2</v>
      </c>
      <c r="H39" s="10">
        <f t="shared" ref="H39:K45" si="16">H7</f>
        <v>7.0000000000000007E-2</v>
      </c>
      <c r="I39" s="10">
        <f t="shared" si="16"/>
        <v>0.06</v>
      </c>
      <c r="J39" s="10">
        <f t="shared" si="16"/>
        <v>7.2999999999999995E-2</v>
      </c>
      <c r="K39" s="10">
        <f t="shared" si="16"/>
        <v>7.0999999999999994E-2</v>
      </c>
      <c r="L39" s="10">
        <f>AVERAGE(H39:K39)</f>
        <v>6.8500000000000005E-2</v>
      </c>
      <c r="M39" s="11">
        <f t="shared" ref="M39:M45" si="17">$F39*(1+0.5*MIN($H39:$K39))+MIN($H39:$K39)</f>
        <v>8.4707712409690494E-2</v>
      </c>
      <c r="N39" s="10">
        <f t="shared" ref="N39:N45" si="18">G39+L39</f>
        <v>9.3309661708468356E-2</v>
      </c>
      <c r="O39" s="10">
        <f t="shared" ref="O39:O45" si="19">$F39*(1+0.5*MAX($H39:$K39))+MAX($H39:$K39)</f>
        <v>9.7863634866644858E-2</v>
      </c>
      <c r="P39" s="12"/>
      <c r="Q39" s="12"/>
      <c r="R39" s="13"/>
      <c r="S39" s="12"/>
      <c r="T39" s="13"/>
      <c r="U39" s="12"/>
      <c r="V39" s="13"/>
    </row>
    <row r="40" spans="2:22" x14ac:dyDescent="0.2">
      <c r="B40" s="2" t="str">
        <f t="shared" si="15"/>
        <v>New Jersey Resources Corporation</v>
      </c>
      <c r="C40" s="2" t="str">
        <f t="shared" si="15"/>
        <v>NJR</v>
      </c>
      <c r="D40" s="9">
        <v>1.8</v>
      </c>
      <c r="E40" s="9">
        <v>47.779111111111106</v>
      </c>
      <c r="F40" s="10">
        <f t="shared" ref="F40:F45" si="20">IFERROR(D40/E40,"")</f>
        <v>3.7673367254867314E-2</v>
      </c>
      <c r="G40" s="10">
        <f t="shared" ref="G40:G45" si="21">IFERROR(F40*(1+0.5*L40),"")</f>
        <v>3.8791010483428381E-2</v>
      </c>
      <c r="H40" s="10">
        <f t="shared" si="16"/>
        <v>0.05</v>
      </c>
      <c r="I40" s="10">
        <f t="shared" si="16"/>
        <v>0.05</v>
      </c>
      <c r="J40" s="10">
        <f t="shared" si="16"/>
        <v>7.8E-2</v>
      </c>
      <c r="K40" s="10" t="str">
        <f t="shared" si="16"/>
        <v>n/a</v>
      </c>
      <c r="L40" s="10">
        <f t="shared" ref="L40:L45" si="22">AVERAGE(H40:K40)</f>
        <v>5.9333333333333328E-2</v>
      </c>
      <c r="M40" s="11">
        <f t="shared" si="17"/>
        <v>8.8615201436238994E-2</v>
      </c>
      <c r="N40" s="10">
        <f t="shared" si="18"/>
        <v>9.8124343816761717E-2</v>
      </c>
      <c r="O40" s="10">
        <f t="shared" si="19"/>
        <v>0.11714262857780713</v>
      </c>
      <c r="P40" s="12"/>
      <c r="Q40" s="12"/>
      <c r="R40" s="13"/>
      <c r="S40" s="12"/>
      <c r="T40" s="13"/>
      <c r="U40" s="12"/>
      <c r="V40" s="13"/>
    </row>
    <row r="41" spans="2:22" x14ac:dyDescent="0.2">
      <c r="B41" s="2" t="str">
        <f t="shared" si="15"/>
        <v>NiSource Inc.</v>
      </c>
      <c r="C41" s="2" t="str">
        <f t="shared" si="15"/>
        <v>NI</v>
      </c>
      <c r="D41" s="9">
        <v>1.06</v>
      </c>
      <c r="E41" s="9">
        <v>37.999444444444464</v>
      </c>
      <c r="F41" s="10">
        <f>IFERROR(D41/E41,"")</f>
        <v>2.7895144665857675E-2</v>
      </c>
      <c r="G41" s="10">
        <f>IFERROR(F41*(1+0.5*L41),"")</f>
        <v>2.8957171054401366E-2</v>
      </c>
      <c r="H41" s="10">
        <f t="shared" si="16"/>
        <v>4.4999999999999998E-2</v>
      </c>
      <c r="I41" s="10">
        <f t="shared" si="16"/>
        <v>9.5000000000000001E-2</v>
      </c>
      <c r="J41" s="10">
        <f t="shared" si="16"/>
        <v>8.2576699999999989E-2</v>
      </c>
      <c r="K41" s="10">
        <f t="shared" si="16"/>
        <v>8.199999999999999E-2</v>
      </c>
      <c r="L41" s="10">
        <f>AVERAGE(H41:K41)</f>
        <v>7.6144175000000008E-2</v>
      </c>
      <c r="M41" s="11">
        <f>$F41*(1+0.5*MIN($H41:$K41))+MIN($H41:$K41)</f>
        <v>7.3522785420839468E-2</v>
      </c>
      <c r="N41" s="10">
        <f>G41+L41</f>
        <v>0.10510134605440137</v>
      </c>
      <c r="O41" s="10">
        <f>$F41*(1+0.5*MAX($H41:$K41))+MAX($H41:$K41)</f>
        <v>0.12422016403748593</v>
      </c>
      <c r="P41" s="12"/>
      <c r="Q41" s="12"/>
      <c r="R41" s="13"/>
      <c r="S41" s="12"/>
      <c r="T41" s="13"/>
      <c r="U41" s="12"/>
      <c r="V41" s="13"/>
    </row>
    <row r="42" spans="2:22" x14ac:dyDescent="0.2">
      <c r="B42" s="2" t="str">
        <f t="shared" si="15"/>
        <v>Northwest Natural Gas Company</v>
      </c>
      <c r="C42" s="2" t="str">
        <f t="shared" si="15"/>
        <v>NWN</v>
      </c>
      <c r="D42" s="9">
        <v>1.96</v>
      </c>
      <c r="E42" s="9">
        <v>41.036444444444463</v>
      </c>
      <c r="F42" s="10">
        <f t="shared" si="20"/>
        <v>4.7762422562058635E-2</v>
      </c>
      <c r="G42" s="10">
        <f t="shared" si="21"/>
        <v>4.883707706970495E-2</v>
      </c>
      <c r="H42" s="10">
        <f t="shared" si="16"/>
        <v>5.0000000000000001E-3</v>
      </c>
      <c r="I42" s="10">
        <f t="shared" si="16"/>
        <v>6.5000000000000002E-2</v>
      </c>
      <c r="J42" s="10">
        <f t="shared" si="16"/>
        <v>6.5000000000000002E-2</v>
      </c>
      <c r="K42" s="10" t="str">
        <f t="shared" si="16"/>
        <v>n/a</v>
      </c>
      <c r="L42" s="10">
        <f t="shared" si="22"/>
        <v>4.5000000000000005E-2</v>
      </c>
      <c r="M42" s="11">
        <f t="shared" si="17"/>
        <v>5.2881828618463779E-2</v>
      </c>
      <c r="N42" s="10">
        <f t="shared" si="18"/>
        <v>9.3837077069704955E-2</v>
      </c>
      <c r="O42" s="10">
        <f t="shared" si="19"/>
        <v>0.11431470129532553</v>
      </c>
      <c r="P42" s="12"/>
      <c r="Q42" s="12"/>
      <c r="R42" s="13"/>
      <c r="S42" s="12"/>
      <c r="T42" s="13"/>
      <c r="U42" s="12"/>
      <c r="V42" s="13"/>
    </row>
    <row r="43" spans="2:22" x14ac:dyDescent="0.2">
      <c r="B43" s="2" t="str">
        <f t="shared" si="15"/>
        <v>ONE Gas Inc.</v>
      </c>
      <c r="C43" s="2" t="str">
        <f t="shared" si="15"/>
        <v>OGS</v>
      </c>
      <c r="D43" s="9">
        <v>2.64</v>
      </c>
      <c r="E43" s="9">
        <v>72.356888888888903</v>
      </c>
      <c r="F43" s="10">
        <f t="shared" si="20"/>
        <v>3.6485814143474009E-2</v>
      </c>
      <c r="G43" s="10">
        <f t="shared" si="21"/>
        <v>3.7133437344520667E-2</v>
      </c>
      <c r="H43" s="10">
        <f t="shared" si="16"/>
        <v>2.5000000000000001E-2</v>
      </c>
      <c r="I43" s="10">
        <f t="shared" si="16"/>
        <v>0.04</v>
      </c>
      <c r="J43" s="10">
        <f t="shared" si="16"/>
        <v>0.03</v>
      </c>
      <c r="K43" s="10">
        <f t="shared" si="16"/>
        <v>4.7E-2</v>
      </c>
      <c r="L43" s="10">
        <f t="shared" si="22"/>
        <v>3.5500000000000004E-2</v>
      </c>
      <c r="M43" s="11">
        <f t="shared" si="17"/>
        <v>6.1941886820267432E-2</v>
      </c>
      <c r="N43" s="10">
        <f t="shared" si="18"/>
        <v>7.2633437344520671E-2</v>
      </c>
      <c r="O43" s="10">
        <f t="shared" si="19"/>
        <v>8.4343230775845657E-2</v>
      </c>
      <c r="P43" s="12"/>
      <c r="Q43" s="12"/>
      <c r="R43" s="13"/>
      <c r="S43" s="12"/>
      <c r="T43" s="13"/>
      <c r="U43" s="12"/>
      <c r="V43" s="13"/>
    </row>
    <row r="44" spans="2:22" x14ac:dyDescent="0.2">
      <c r="B44" s="2" t="str">
        <f t="shared" si="15"/>
        <v>Southwest Gas Holdings, Inc.</v>
      </c>
      <c r="C44" s="2" t="str">
        <f t="shared" si="15"/>
        <v>SWX</v>
      </c>
      <c r="D44" s="9">
        <v>2.48</v>
      </c>
      <c r="E44" s="9">
        <v>74.143999999999991</v>
      </c>
      <c r="F44" s="10">
        <f t="shared" si="20"/>
        <v>3.3448424687095385E-2</v>
      </c>
      <c r="G44" s="10">
        <f t="shared" si="21"/>
        <v>3.4680441663070063E-2</v>
      </c>
      <c r="H44" s="10">
        <f t="shared" si="16"/>
        <v>5.5E-2</v>
      </c>
      <c r="I44" s="10">
        <f t="shared" si="16"/>
        <v>0.1</v>
      </c>
      <c r="J44" s="10" t="str">
        <f t="shared" si="16"/>
        <v>n/a</v>
      </c>
      <c r="K44" s="10">
        <f t="shared" si="16"/>
        <v>6.6000000000000003E-2</v>
      </c>
      <c r="L44" s="10">
        <f t="shared" si="22"/>
        <v>7.3666666666666672E-2</v>
      </c>
      <c r="M44" s="11">
        <f t="shared" si="17"/>
        <v>8.9368256365990509E-2</v>
      </c>
      <c r="N44" s="10">
        <f t="shared" si="18"/>
        <v>0.10834710832973674</v>
      </c>
      <c r="O44" s="10">
        <f t="shared" si="19"/>
        <v>0.13512084592145016</v>
      </c>
      <c r="P44" s="12"/>
      <c r="Q44" s="12"/>
      <c r="R44" s="13"/>
      <c r="S44" s="12"/>
      <c r="T44" s="13"/>
      <c r="U44" s="12"/>
      <c r="V44" s="13"/>
    </row>
    <row r="45" spans="2:22" x14ac:dyDescent="0.2">
      <c r="B45" s="2" t="str">
        <f t="shared" si="15"/>
        <v>Spire, Inc.</v>
      </c>
      <c r="C45" s="2" t="str">
        <f t="shared" si="15"/>
        <v>SR</v>
      </c>
      <c r="D45" s="9">
        <v>3.14</v>
      </c>
      <c r="E45" s="9">
        <v>71.844555555555544</v>
      </c>
      <c r="F45" s="10">
        <f t="shared" si="20"/>
        <v>4.3705469060518011E-2</v>
      </c>
      <c r="G45" s="10">
        <f t="shared" si="21"/>
        <v>4.4966397519877029E-2</v>
      </c>
      <c r="H45" s="10">
        <f t="shared" si="16"/>
        <v>0.04</v>
      </c>
      <c r="I45" s="10">
        <f t="shared" si="16"/>
        <v>4.4999999999999998E-2</v>
      </c>
      <c r="J45" s="10">
        <f t="shared" si="16"/>
        <v>8.0804700000000007E-2</v>
      </c>
      <c r="K45" s="10">
        <f t="shared" si="16"/>
        <v>6.5000000000000002E-2</v>
      </c>
      <c r="L45" s="10">
        <f t="shared" si="22"/>
        <v>5.7701175E-2</v>
      </c>
      <c r="M45" s="11">
        <f t="shared" si="17"/>
        <v>8.4579578441728365E-2</v>
      </c>
      <c r="N45" s="10">
        <f t="shared" si="18"/>
        <v>0.10266757251987703</v>
      </c>
      <c r="O45" s="10">
        <f t="shared" si="19"/>
        <v>0.12627597271841523</v>
      </c>
      <c r="P45" s="12"/>
      <c r="Q45" s="12"/>
      <c r="R45" s="13"/>
      <c r="S45" s="12"/>
      <c r="T45" s="13"/>
      <c r="U45" s="12"/>
      <c r="V45" s="13"/>
    </row>
    <row r="46" spans="2:22" ht="13.35" customHeight="1" x14ac:dyDescent="0.2">
      <c r="B46" s="14"/>
      <c r="C46" s="6"/>
      <c r="D46" s="15"/>
      <c r="E46" s="15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</row>
    <row r="47" spans="2:22" ht="13.35" customHeight="1" x14ac:dyDescent="0.2">
      <c r="B47" s="18" t="s">
        <v>15</v>
      </c>
      <c r="C47" s="19"/>
      <c r="D47" s="20"/>
      <c r="E47" s="20"/>
      <c r="F47" s="21">
        <f t="shared" ref="F47:O47" si="23">MEDIAN(F39:F45)</f>
        <v>3.6485814143474009E-2</v>
      </c>
      <c r="G47" s="21">
        <f t="shared" si="23"/>
        <v>3.7133437344520667E-2</v>
      </c>
      <c r="H47" s="21">
        <f t="shared" si="23"/>
        <v>4.4999999999999998E-2</v>
      </c>
      <c r="I47" s="21">
        <f t="shared" ref="I47" si="24">MEDIAN(I39:I45)</f>
        <v>0.06</v>
      </c>
      <c r="J47" s="21">
        <f t="shared" si="23"/>
        <v>7.5499999999999998E-2</v>
      </c>
      <c r="K47" s="21">
        <f t="shared" si="23"/>
        <v>6.6000000000000003E-2</v>
      </c>
      <c r="L47" s="21">
        <f t="shared" si="23"/>
        <v>5.9333333333333328E-2</v>
      </c>
      <c r="M47" s="21">
        <f t="shared" si="23"/>
        <v>8.4579578441728365E-2</v>
      </c>
      <c r="N47" s="21">
        <f t="shared" si="23"/>
        <v>9.8124343816761717E-2</v>
      </c>
      <c r="O47" s="21">
        <f t="shared" si="23"/>
        <v>0.11714262857780713</v>
      </c>
      <c r="P47" s="17"/>
    </row>
    <row r="48" spans="2:22" ht="13.35" customHeight="1" x14ac:dyDescent="0.2">
      <c r="B48" s="14" t="s">
        <v>16</v>
      </c>
      <c r="C48" s="6"/>
      <c r="D48" s="15"/>
      <c r="E48" s="15"/>
      <c r="F48" s="16">
        <f t="shared" ref="F48:O48" si="25">AVERAGE(F39:F45)</f>
        <v>3.5851244667791639E-2</v>
      </c>
      <c r="G48" s="16">
        <f t="shared" si="25"/>
        <v>3.6882170977638684E-2</v>
      </c>
      <c r="H48" s="16">
        <f t="shared" si="25"/>
        <v>4.1428571428571426E-2</v>
      </c>
      <c r="I48" s="16">
        <f t="shared" ref="I48" si="26">AVERAGE(I39:I45)</f>
        <v>6.5000000000000002E-2</v>
      </c>
      <c r="J48" s="16">
        <f t="shared" si="25"/>
        <v>6.8230233333333321E-2</v>
      </c>
      <c r="K48" s="16">
        <f t="shared" si="25"/>
        <v>6.6199999999999995E-2</v>
      </c>
      <c r="L48" s="16">
        <f t="shared" si="25"/>
        <v>5.940647857142857E-2</v>
      </c>
      <c r="M48" s="16">
        <f t="shared" si="25"/>
        <v>7.6516749930459857E-2</v>
      </c>
      <c r="N48" s="16">
        <f t="shared" si="25"/>
        <v>9.6288649549067254E-2</v>
      </c>
      <c r="O48" s="16">
        <f t="shared" si="25"/>
        <v>0.11418302545613922</v>
      </c>
      <c r="P48" s="17"/>
    </row>
    <row r="49" spans="2:15" x14ac:dyDescent="0.2">
      <c r="B49" s="28"/>
      <c r="C49" s="2"/>
      <c r="D49" s="2"/>
      <c r="E49" s="2"/>
      <c r="F49" s="2"/>
      <c r="G49" s="2"/>
      <c r="H49" s="29"/>
      <c r="I49" s="29"/>
      <c r="J49" s="29"/>
      <c r="K49" s="29"/>
      <c r="L49" s="29"/>
      <c r="M49" s="29"/>
      <c r="N49" s="29"/>
    </row>
    <row r="50" spans="2:15" x14ac:dyDescent="0.2">
      <c r="B50" s="28"/>
      <c r="C50" s="2"/>
      <c r="D50" s="2"/>
      <c r="E50" s="2"/>
      <c r="F50" s="2"/>
      <c r="G50" s="2"/>
      <c r="H50" s="29"/>
      <c r="I50" s="29"/>
      <c r="J50" s="29"/>
      <c r="K50" s="29"/>
      <c r="L50" s="29"/>
      <c r="M50" s="29"/>
      <c r="N50" s="29"/>
    </row>
    <row r="51" spans="2:15" x14ac:dyDescent="0.2">
      <c r="B51" s="22" t="s">
        <v>17</v>
      </c>
      <c r="C51" s="1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x14ac:dyDescent="0.2">
      <c r="B52" s="2" t="str">
        <f>B20</f>
        <v>[1] Source: Bloomberg Professional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x14ac:dyDescent="0.2">
      <c r="B53" s="2" t="s">
        <v>23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x14ac:dyDescent="0.2">
      <c r="B54" s="2" t="str">
        <f t="shared" ref="B54:B63" si="27">B22</f>
        <v>[3] Equals [1] / [2]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x14ac:dyDescent="0.2">
      <c r="B55" s="2" t="str">
        <f t="shared" si="27"/>
        <v>[4] Equals [3] x (1 + 0.50 x [9])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x14ac:dyDescent="0.2">
      <c r="B56" s="2" t="str">
        <f t="shared" si="27"/>
        <v>[5] Source: Value Line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x14ac:dyDescent="0.2">
      <c r="B57" s="2" t="str">
        <f t="shared" si="27"/>
        <v>[6] Source: Value Line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 x14ac:dyDescent="0.2">
      <c r="B58" s="2" t="str">
        <f t="shared" si="27"/>
        <v>[7] Source: S&amp;P Capital IQ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 x14ac:dyDescent="0.2">
      <c r="B59" s="2" t="str">
        <f t="shared" si="27"/>
        <v>[8] Source: Zacks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 x14ac:dyDescent="0.2">
      <c r="B60" s="2" t="str">
        <f t="shared" si="27"/>
        <v>[9] Equals Average ([5], [6], [7], [8])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x14ac:dyDescent="0.2">
      <c r="B61" s="2" t="str">
        <f t="shared" si="27"/>
        <v>[10] Equals [3] x (1 + 0.50 x Minimum ([5], [6], [7], [8]) + Minimum ([5], [6], [7], [8])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x14ac:dyDescent="0.2">
      <c r="B62" s="2" t="str">
        <f t="shared" si="27"/>
        <v>[11] Equals [4] + [9]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 x14ac:dyDescent="0.2">
      <c r="B63" s="2" t="str">
        <f t="shared" si="27"/>
        <v>[12] Equals [3] x (1 + 0.50 x Maximum ([5], [6], [7], [8]) + Maximum ([5], [6], [7], [8])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x14ac:dyDescent="0.2">
      <c r="B64" s="2"/>
    </row>
    <row r="66" spans="2:22" x14ac:dyDescent="0.2">
      <c r="B66" s="30" t="s">
        <v>24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2:22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22" ht="13.5" thickBot="1" x14ac:dyDescent="0.25">
      <c r="B68" s="3"/>
      <c r="C68" s="3"/>
      <c r="D68" s="4">
        <v>1</v>
      </c>
      <c r="E68" s="4">
        <v>2</v>
      </c>
      <c r="F68" s="4">
        <v>3</v>
      </c>
      <c r="G68" s="4">
        <v>4</v>
      </c>
      <c r="H68" s="4">
        <f t="shared" ref="H68" si="28">G68+1</f>
        <v>5</v>
      </c>
      <c r="I68" s="4">
        <f t="shared" ref="I68" si="29">H68+1</f>
        <v>6</v>
      </c>
      <c r="J68" s="4">
        <f t="shared" ref="J68" si="30">I68+1</f>
        <v>7</v>
      </c>
      <c r="K68" s="4">
        <f>J68+1</f>
        <v>8</v>
      </c>
      <c r="L68" s="4">
        <f>K68+1</f>
        <v>9</v>
      </c>
      <c r="M68" s="4">
        <f t="shared" ref="M68:O68" si="31">L68+1</f>
        <v>10</v>
      </c>
      <c r="N68" s="4">
        <f t="shared" si="31"/>
        <v>11</v>
      </c>
      <c r="O68" s="4">
        <f t="shared" si="31"/>
        <v>12</v>
      </c>
    </row>
    <row r="69" spans="2:22" ht="38.25" x14ac:dyDescent="0.2">
      <c r="B69" s="26" t="s">
        <v>1</v>
      </c>
      <c r="C69" s="27" t="s">
        <v>2</v>
      </c>
      <c r="D69" s="8" t="s">
        <v>3</v>
      </c>
      <c r="E69" s="8" t="s">
        <v>4</v>
      </c>
      <c r="F69" s="8" t="s">
        <v>5</v>
      </c>
      <c r="G69" s="8" t="s">
        <v>6</v>
      </c>
      <c r="H69" s="7" t="s">
        <v>27</v>
      </c>
      <c r="I69" s="7" t="s">
        <v>7</v>
      </c>
      <c r="J69" s="8" t="s">
        <v>8</v>
      </c>
      <c r="K69" s="8" t="s">
        <v>9</v>
      </c>
      <c r="L69" s="8" t="s">
        <v>10</v>
      </c>
      <c r="M69" s="27" t="s">
        <v>11</v>
      </c>
      <c r="N69" s="8" t="s">
        <v>12</v>
      </c>
      <c r="O69" s="27" t="s">
        <v>13</v>
      </c>
    </row>
    <row r="70" spans="2:22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22" x14ac:dyDescent="0.2">
      <c r="B71" s="2" t="str">
        <f t="shared" ref="B71:C77" si="32">B39</f>
        <v>Atmos Energy Corporation</v>
      </c>
      <c r="C71" s="2" t="str">
        <f t="shared" si="32"/>
        <v>ATO</v>
      </c>
      <c r="D71" s="9">
        <v>3.48</v>
      </c>
      <c r="E71" s="9">
        <v>139.72772222222224</v>
      </c>
      <c r="F71" s="10">
        <f t="shared" ref="F71:F77" si="33">IFERROR(D71/E71,"")</f>
        <v>2.4905580257476939E-2</v>
      </c>
      <c r="G71" s="10">
        <f t="shared" ref="G71:G77" si="34">IFERROR(F71*(1+0.5*L71),"")</f>
        <v>2.5758596381295528E-2</v>
      </c>
      <c r="H71" s="10">
        <f t="shared" ref="H71:H77" si="35">H39</f>
        <v>7.0000000000000007E-2</v>
      </c>
      <c r="I71" s="10">
        <f t="shared" ref="I71" si="36">I39</f>
        <v>0.06</v>
      </c>
      <c r="J71" s="10">
        <f t="shared" ref="J71:K77" si="37">J39</f>
        <v>7.2999999999999995E-2</v>
      </c>
      <c r="K71" s="10">
        <f t="shared" si="37"/>
        <v>7.0999999999999994E-2</v>
      </c>
      <c r="L71" s="10">
        <f t="shared" ref="L71:L77" si="38">AVERAGE(H71:K71)</f>
        <v>6.8500000000000005E-2</v>
      </c>
      <c r="M71" s="11">
        <f>$F71*(1+0.5*MIN($H71:$K71))+MIN($H71:$K71)</f>
        <v>8.5652747665201243E-2</v>
      </c>
      <c r="N71" s="10">
        <f t="shared" ref="N71:N77" si="39">G71+L71</f>
        <v>9.4258596381295537E-2</v>
      </c>
      <c r="O71" s="10">
        <f t="shared" ref="O71:O77" si="40">$F71*(1+0.5*MAX($H71:$K71))+MAX($H71:$K71)</f>
        <v>9.8814633936874841E-2</v>
      </c>
      <c r="P71" s="12"/>
      <c r="Q71" s="12"/>
      <c r="R71" s="13"/>
      <c r="S71" s="12"/>
      <c r="T71" s="13"/>
      <c r="U71" s="12"/>
      <c r="V71" s="13"/>
    </row>
    <row r="72" spans="2:22" x14ac:dyDescent="0.2">
      <c r="B72" s="2" t="str">
        <f t="shared" si="32"/>
        <v>New Jersey Resources Corporation</v>
      </c>
      <c r="C72" s="2" t="str">
        <f t="shared" si="32"/>
        <v>NJR</v>
      </c>
      <c r="D72" s="9">
        <v>1.8</v>
      </c>
      <c r="E72" s="9">
        <v>46.99783333333334</v>
      </c>
      <c r="F72" s="10">
        <f t="shared" si="33"/>
        <v>3.8299637926571081E-2</v>
      </c>
      <c r="G72" s="10">
        <f t="shared" si="34"/>
        <v>3.9435860518392693E-2</v>
      </c>
      <c r="H72" s="10">
        <f t="shared" si="35"/>
        <v>0.05</v>
      </c>
      <c r="I72" s="10">
        <f t="shared" ref="I72" si="41">I40</f>
        <v>0.05</v>
      </c>
      <c r="J72" s="10">
        <f t="shared" si="37"/>
        <v>7.8E-2</v>
      </c>
      <c r="K72" s="10" t="str">
        <f t="shared" si="37"/>
        <v>n/a</v>
      </c>
      <c r="L72" s="10">
        <f t="shared" si="38"/>
        <v>5.9333333333333328E-2</v>
      </c>
      <c r="M72" s="11">
        <f t="shared" ref="M72:M77" si="42">$F72*(1+0.5*MIN($H72:$K72))+MIN($H72:$K72)</f>
        <v>8.9257128874735359E-2</v>
      </c>
      <c r="N72" s="10">
        <f t="shared" si="39"/>
        <v>9.8769193851726028E-2</v>
      </c>
      <c r="O72" s="10">
        <f t="shared" si="40"/>
        <v>0.11779332380570735</v>
      </c>
      <c r="P72" s="12"/>
      <c r="Q72" s="12"/>
      <c r="R72" s="13"/>
      <c r="S72" s="12"/>
      <c r="T72" s="13"/>
      <c r="U72" s="12"/>
      <c r="V72" s="13"/>
    </row>
    <row r="73" spans="2:22" x14ac:dyDescent="0.2">
      <c r="B73" s="2" t="str">
        <f t="shared" si="32"/>
        <v>NiSource Inc.</v>
      </c>
      <c r="C73" s="2" t="str">
        <f t="shared" si="32"/>
        <v>NI</v>
      </c>
      <c r="D73" s="9">
        <v>1.06</v>
      </c>
      <c r="E73" s="9">
        <v>35.669000000000011</v>
      </c>
      <c r="F73" s="10">
        <f>IFERROR(D73/E73,"")</f>
        <v>2.9717682020802369E-2</v>
      </c>
      <c r="G73" s="10">
        <f>IFERROR(F73*(1+0.5*L73),"")</f>
        <v>3.0849096210995533E-2</v>
      </c>
      <c r="H73" s="10">
        <f t="shared" si="35"/>
        <v>4.4999999999999998E-2</v>
      </c>
      <c r="I73" s="10">
        <f t="shared" ref="I73" si="43">I41</f>
        <v>9.5000000000000001E-2</v>
      </c>
      <c r="J73" s="10">
        <f t="shared" si="37"/>
        <v>8.2576699999999989E-2</v>
      </c>
      <c r="K73" s="10">
        <f t="shared" si="37"/>
        <v>8.199999999999999E-2</v>
      </c>
      <c r="L73" s="10">
        <f>AVERAGE(H73:K73)</f>
        <v>7.6144175000000008E-2</v>
      </c>
      <c r="M73" s="11">
        <f>$F73*(1+0.5*MIN($H73:$K73))+MIN($H73:$K73)</f>
        <v>7.5386329866270418E-2</v>
      </c>
      <c r="N73" s="10">
        <f>G73+L73</f>
        <v>0.10699327121099554</v>
      </c>
      <c r="O73" s="10">
        <f>$F73*(1+0.5*MAX($H73:$K73))+MAX($H73:$K73)</f>
        <v>0.12612927191679049</v>
      </c>
      <c r="P73" s="12"/>
      <c r="Q73" s="12"/>
      <c r="R73" s="13"/>
      <c r="S73" s="12"/>
      <c r="T73" s="13"/>
      <c r="U73" s="12"/>
      <c r="V73" s="13"/>
    </row>
    <row r="74" spans="2:22" x14ac:dyDescent="0.2">
      <c r="B74" s="2" t="str">
        <f t="shared" si="32"/>
        <v>Northwest Natural Gas Company</v>
      </c>
      <c r="C74" s="2" t="str">
        <f t="shared" si="32"/>
        <v>NWN</v>
      </c>
      <c r="D74" s="9">
        <v>1.96</v>
      </c>
      <c r="E74" s="9">
        <v>40.386388888888902</v>
      </c>
      <c r="F74" s="10">
        <f t="shared" si="33"/>
        <v>4.8531202068903836E-2</v>
      </c>
      <c r="G74" s="10">
        <f t="shared" si="34"/>
        <v>4.962315411545417E-2</v>
      </c>
      <c r="H74" s="10">
        <f t="shared" si="35"/>
        <v>5.0000000000000001E-3</v>
      </c>
      <c r="I74" s="10">
        <f t="shared" ref="I74" si="44">I42</f>
        <v>6.5000000000000002E-2</v>
      </c>
      <c r="J74" s="10">
        <f t="shared" si="37"/>
        <v>6.5000000000000002E-2</v>
      </c>
      <c r="K74" s="10" t="str">
        <f t="shared" si="37"/>
        <v>n/a</v>
      </c>
      <c r="L74" s="10">
        <f t="shared" si="38"/>
        <v>4.5000000000000005E-2</v>
      </c>
      <c r="M74" s="11">
        <f t="shared" si="42"/>
        <v>5.3652530074076089E-2</v>
      </c>
      <c r="N74" s="10">
        <f t="shared" si="39"/>
        <v>9.4623154115454175E-2</v>
      </c>
      <c r="O74" s="10">
        <f t="shared" si="40"/>
        <v>0.11510846613614321</v>
      </c>
      <c r="P74" s="12"/>
      <c r="Q74" s="12"/>
      <c r="R74" s="13"/>
      <c r="S74" s="12"/>
      <c r="T74" s="13"/>
      <c r="U74" s="12"/>
      <c r="V74" s="13"/>
    </row>
    <row r="75" spans="2:22" x14ac:dyDescent="0.2">
      <c r="B75" s="2" t="str">
        <f t="shared" si="32"/>
        <v>ONE Gas Inc.</v>
      </c>
      <c r="C75" s="2" t="str">
        <f t="shared" si="32"/>
        <v>OGS</v>
      </c>
      <c r="D75" s="9">
        <v>2.64</v>
      </c>
      <c r="E75" s="9">
        <v>71.614444444444487</v>
      </c>
      <c r="F75" s="10">
        <f t="shared" si="33"/>
        <v>3.6864071493956818E-2</v>
      </c>
      <c r="G75" s="10">
        <f t="shared" si="34"/>
        <v>3.7518408762974548E-2</v>
      </c>
      <c r="H75" s="10">
        <f t="shared" si="35"/>
        <v>2.5000000000000001E-2</v>
      </c>
      <c r="I75" s="10">
        <f t="shared" ref="I75" si="45">I43</f>
        <v>0.04</v>
      </c>
      <c r="J75" s="10">
        <f t="shared" si="37"/>
        <v>0.03</v>
      </c>
      <c r="K75" s="10">
        <f t="shared" si="37"/>
        <v>4.7E-2</v>
      </c>
      <c r="L75" s="10">
        <f t="shared" si="38"/>
        <v>3.5500000000000004E-2</v>
      </c>
      <c r="M75" s="11">
        <f t="shared" si="42"/>
        <v>6.2324872387631278E-2</v>
      </c>
      <c r="N75" s="10">
        <f t="shared" si="39"/>
        <v>7.3018408762974552E-2</v>
      </c>
      <c r="O75" s="10">
        <f t="shared" si="40"/>
        <v>8.4730377174064814E-2</v>
      </c>
      <c r="P75" s="12"/>
      <c r="Q75" s="12"/>
      <c r="R75" s="13"/>
      <c r="S75" s="12"/>
      <c r="T75" s="13"/>
      <c r="U75" s="12"/>
      <c r="V75" s="13"/>
    </row>
    <row r="76" spans="2:22" x14ac:dyDescent="0.2">
      <c r="B76" s="2" t="str">
        <f t="shared" si="32"/>
        <v>Southwest Gas Holdings, Inc.</v>
      </c>
      <c r="C76" s="2" t="str">
        <f t="shared" si="32"/>
        <v>SWX</v>
      </c>
      <c r="D76" s="9">
        <v>2.48</v>
      </c>
      <c r="E76" s="9">
        <v>73.648833333333343</v>
      </c>
      <c r="F76" s="10">
        <f t="shared" si="33"/>
        <v>3.3673310054696495E-2</v>
      </c>
      <c r="G76" s="10">
        <f t="shared" si="34"/>
        <v>3.4913610308377814E-2</v>
      </c>
      <c r="H76" s="10">
        <f t="shared" si="35"/>
        <v>5.5E-2</v>
      </c>
      <c r="I76" s="10">
        <f t="shared" ref="I76" si="46">I44</f>
        <v>0.1</v>
      </c>
      <c r="J76" s="10" t="str">
        <f t="shared" si="37"/>
        <v>n/a</v>
      </c>
      <c r="K76" s="10">
        <f t="shared" si="37"/>
        <v>6.6000000000000003E-2</v>
      </c>
      <c r="L76" s="10">
        <f t="shared" si="38"/>
        <v>7.3666666666666672E-2</v>
      </c>
      <c r="M76" s="11">
        <f t="shared" si="42"/>
        <v>8.959932608120065E-2</v>
      </c>
      <c r="N76" s="10">
        <f t="shared" si="39"/>
        <v>0.10858027697504449</v>
      </c>
      <c r="O76" s="10">
        <f t="shared" si="40"/>
        <v>0.13535697555743131</v>
      </c>
      <c r="P76" s="12"/>
      <c r="Q76" s="12"/>
      <c r="R76" s="13"/>
      <c r="S76" s="12"/>
      <c r="T76" s="13"/>
      <c r="U76" s="12"/>
      <c r="V76" s="13"/>
    </row>
    <row r="77" spans="2:22" x14ac:dyDescent="0.2">
      <c r="B77" s="2" t="str">
        <f t="shared" si="32"/>
        <v>Spire, Inc.</v>
      </c>
      <c r="C77" s="2" t="str">
        <f t="shared" si="32"/>
        <v>SR</v>
      </c>
      <c r="D77" s="9">
        <v>3.14</v>
      </c>
      <c r="E77" s="9">
        <v>68.616166666666686</v>
      </c>
      <c r="F77" s="10">
        <f t="shared" si="33"/>
        <v>4.5761810263373295E-2</v>
      </c>
      <c r="G77" s="10">
        <f t="shared" si="34"/>
        <v>4.7082065374535145E-2</v>
      </c>
      <c r="H77" s="10">
        <f t="shared" si="35"/>
        <v>0.04</v>
      </c>
      <c r="I77" s="10">
        <f t="shared" ref="I77" si="47">I45</f>
        <v>4.4999999999999998E-2</v>
      </c>
      <c r="J77" s="10">
        <f t="shared" si="37"/>
        <v>8.0804700000000007E-2</v>
      </c>
      <c r="K77" s="10">
        <f t="shared" si="37"/>
        <v>6.5000000000000002E-2</v>
      </c>
      <c r="L77" s="10">
        <f t="shared" si="38"/>
        <v>5.7701175E-2</v>
      </c>
      <c r="M77" s="11">
        <f t="shared" si="42"/>
        <v>8.6677046468640773E-2</v>
      </c>
      <c r="N77" s="10">
        <f t="shared" si="39"/>
        <v>0.10478324037453515</v>
      </c>
      <c r="O77" s="10">
        <f t="shared" si="40"/>
        <v>0.1284153949382677</v>
      </c>
      <c r="P77" s="12"/>
      <c r="Q77" s="12"/>
      <c r="R77" s="13"/>
      <c r="S77" s="12"/>
      <c r="T77" s="13"/>
      <c r="U77" s="12"/>
      <c r="V77" s="13"/>
    </row>
    <row r="78" spans="2:22" x14ac:dyDescent="0.2">
      <c r="B78" s="14"/>
      <c r="C78" s="6"/>
      <c r="D78" s="15"/>
      <c r="E78" s="1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2"/>
    </row>
    <row r="79" spans="2:22" x14ac:dyDescent="0.2">
      <c r="B79" s="18" t="s">
        <v>15</v>
      </c>
      <c r="C79" s="19"/>
      <c r="D79" s="20"/>
      <c r="E79" s="20"/>
      <c r="F79" s="21">
        <f t="shared" ref="F79:O79" si="48">MEDIAN(F71:F77)</f>
        <v>3.6864071493956818E-2</v>
      </c>
      <c r="G79" s="21">
        <f t="shared" si="48"/>
        <v>3.7518408762974548E-2</v>
      </c>
      <c r="H79" s="21">
        <f t="shared" si="48"/>
        <v>4.4999999999999998E-2</v>
      </c>
      <c r="I79" s="21">
        <f t="shared" ref="I79" si="49">MEDIAN(I71:I77)</f>
        <v>0.06</v>
      </c>
      <c r="J79" s="21">
        <f t="shared" si="48"/>
        <v>7.5499999999999998E-2</v>
      </c>
      <c r="K79" s="21">
        <f t="shared" si="48"/>
        <v>6.6000000000000003E-2</v>
      </c>
      <c r="L79" s="21">
        <f t="shared" si="48"/>
        <v>5.9333333333333328E-2</v>
      </c>
      <c r="M79" s="21">
        <f t="shared" si="48"/>
        <v>8.5652747665201243E-2</v>
      </c>
      <c r="N79" s="21">
        <f t="shared" si="48"/>
        <v>9.8769193851726028E-2</v>
      </c>
      <c r="O79" s="21">
        <f t="shared" si="48"/>
        <v>0.11779332380570735</v>
      </c>
      <c r="P79" s="12"/>
    </row>
    <row r="80" spans="2:22" x14ac:dyDescent="0.2">
      <c r="B80" s="14" t="s">
        <v>16</v>
      </c>
      <c r="C80" s="6"/>
      <c r="D80" s="15"/>
      <c r="E80" s="15"/>
      <c r="F80" s="16">
        <f t="shared" ref="F80:O80" si="50">AVERAGE(F71:F77)</f>
        <v>3.682189915511154E-2</v>
      </c>
      <c r="G80" s="16">
        <f t="shared" si="50"/>
        <v>3.7882970238860773E-2</v>
      </c>
      <c r="H80" s="16">
        <f t="shared" si="50"/>
        <v>4.1428571428571426E-2</v>
      </c>
      <c r="I80" s="16">
        <f t="shared" ref="I80" si="51">AVERAGE(I71:I77)</f>
        <v>6.5000000000000002E-2</v>
      </c>
      <c r="J80" s="16">
        <f t="shared" si="50"/>
        <v>6.8230233333333321E-2</v>
      </c>
      <c r="K80" s="16">
        <f t="shared" si="50"/>
        <v>6.6199999999999995E-2</v>
      </c>
      <c r="L80" s="16">
        <f t="shared" si="50"/>
        <v>5.940647857142857E-2</v>
      </c>
      <c r="M80" s="16">
        <f t="shared" si="50"/>
        <v>7.7507140202536559E-2</v>
      </c>
      <c r="N80" s="16">
        <f t="shared" si="50"/>
        <v>9.728944881028935E-2</v>
      </c>
      <c r="O80" s="16">
        <f t="shared" si="50"/>
        <v>0.11519263478075425</v>
      </c>
    </row>
    <row r="81" spans="2:15" x14ac:dyDescent="0.2">
      <c r="B81" s="28"/>
      <c r="C81" s="2"/>
      <c r="D81" s="2"/>
      <c r="E81" s="2"/>
      <c r="F81" s="2"/>
      <c r="G81" s="2"/>
      <c r="H81" s="29"/>
      <c r="I81" s="29"/>
      <c r="J81" s="29"/>
      <c r="K81" s="29"/>
      <c r="L81" s="29"/>
      <c r="M81" s="29"/>
      <c r="N81" s="29"/>
    </row>
    <row r="82" spans="2:15" x14ac:dyDescent="0.2">
      <c r="B82" s="2"/>
      <c r="C82" s="1"/>
      <c r="D82" s="9"/>
      <c r="E82" s="9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2:15" x14ac:dyDescent="0.2">
      <c r="B83" s="22" t="s">
        <v>17</v>
      </c>
      <c r="C83" s="14"/>
      <c r="D83" s="2"/>
      <c r="E83" s="2"/>
      <c r="F83" s="2"/>
      <c r="G83" s="2"/>
      <c r="H83" s="29"/>
      <c r="I83" s="29"/>
      <c r="J83" s="29"/>
      <c r="K83" s="29"/>
      <c r="L83" s="29"/>
      <c r="M83" s="29"/>
      <c r="N83" s="29"/>
    </row>
    <row r="84" spans="2:15" x14ac:dyDescent="0.2">
      <c r="B84" s="2" t="str">
        <f>B20</f>
        <v>[1] Source: Bloomberg Professional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 x14ac:dyDescent="0.2">
      <c r="B85" s="2" t="s">
        <v>25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 x14ac:dyDescent="0.2">
      <c r="B86" s="2" t="str">
        <f>B22</f>
        <v>[3] Equals [1] / [2]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 x14ac:dyDescent="0.2">
      <c r="B87" s="2" t="str">
        <f>B23</f>
        <v>[4] Equals [3] x (1 + 0.50 x [9])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x14ac:dyDescent="0.2">
      <c r="B88" s="2" t="str">
        <f>B24</f>
        <v>[5] Source: Value Line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 x14ac:dyDescent="0.2">
      <c r="B89" s="2" t="str">
        <f>B25</f>
        <v>[6] Source: Value Line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 x14ac:dyDescent="0.2">
      <c r="B90" s="2" t="str">
        <f t="shared" ref="B90:B95" si="52">B26</f>
        <v>[7] Source: S&amp;P Capital IQ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x14ac:dyDescent="0.2">
      <c r="B91" s="2" t="str">
        <f t="shared" si="52"/>
        <v>[8] Source: Zacks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 x14ac:dyDescent="0.2">
      <c r="B92" s="2" t="str">
        <f t="shared" si="52"/>
        <v>[9] Equals Average ([5], [6], [7], [8])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 x14ac:dyDescent="0.2">
      <c r="B93" s="2" t="str">
        <f t="shared" si="52"/>
        <v>[10] Equals [3] x (1 + 0.50 x Minimum ([5], [6], [7], [8]) + Minimum ([5], [6], [7], [8])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 x14ac:dyDescent="0.2">
      <c r="B94" s="2" t="str">
        <f t="shared" si="52"/>
        <v>[11] Equals [4] + [9]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 x14ac:dyDescent="0.2">
      <c r="B95" s="2" t="str">
        <f t="shared" si="52"/>
        <v>[12] Equals [3] x (1 + 0.50 x Maximum ([5], [6], [7], [8]) + Maximum ([5], [6], [7], [8])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 x14ac:dyDescent="0.2">
      <c r="B96" s="2"/>
    </row>
  </sheetData>
  <mergeCells count="3">
    <mergeCell ref="B2:O2"/>
    <mergeCell ref="B34:O34"/>
    <mergeCell ref="B66:O66"/>
  </mergeCells>
  <printOptions horizontalCentered="1"/>
  <pageMargins left="0.7" right="0.7" top="1.25" bottom="0.75" header="0.3" footer="0.3"/>
  <pageSetup scale="67" fitToHeight="0" orientation="landscape" useFirstPageNumber="1" r:id="rId1"/>
  <headerFooter>
    <oddHeader xml:space="preserve">&amp;RKyPSC Case No. 2025-00125
STAFF-DR-02-015 Attachment 1
 Page &amp;P of &amp;N
</oddHeader>
  </headerFooter>
  <rowBreaks count="2" manualBreakCount="2">
    <brk id="32" min="1" max="17" man="1"/>
    <brk id="64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 2 9 9 d f 5 c 8 - 6 9 8 c - 4 5 a 9 - 8 9 3 0 - d 9 3 4 9 e 1 a 4 4 9 0 < / A r g o G u i d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F1D60124-8810-40CE-A3F0-9D342C93DF33}">
  <ds:schemaRefs>
    <ds:schemaRef ds:uri="http://www.w3.org/2001/XMLSchema"/>
    <ds:schemaRef ds:uri="http://www.boozallen.com/argo/guid"/>
  </ds:schemaRefs>
</ds:datastoreItem>
</file>

<file path=customXml/itemProps2.xml><?xml version="1.0" encoding="utf-8"?>
<ds:datastoreItem xmlns:ds="http://schemas.openxmlformats.org/officeDocument/2006/customXml" ds:itemID="{07BA5C4F-1CBB-48A8-B0BC-3351D7F5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366F3-81AA-408B-AD2E-09B56D44A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BD5072-8FB8-4ED2-8203-F88A64626B65}">
  <ds:schemaRefs>
    <ds:schemaRef ds:uri="http://schemas.microsoft.com/office/2006/documentManagement/types"/>
    <ds:schemaRef ds:uri="6c836d23-bd62-4bc8-8279-d47645d2dce0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02-015 Attachment 1</vt:lpstr>
      <vt:lpstr>'02-015 Attachment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Nowak</dc:creator>
  <cp:lastModifiedBy>D'Ascenzo, Rocco</cp:lastModifiedBy>
  <dcterms:created xsi:type="dcterms:W3CDTF">2025-07-14T06:00:23Z</dcterms:created>
  <dcterms:modified xsi:type="dcterms:W3CDTF">2025-07-14T19:05:42Z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{6E6FD8C3-396E-4132-8A5F-CCC15728F124}</vt:lpwstr>
  </property>
  <property fmtid="{D5CDD505-2E9C-101B-9397-08002B2CF9AE}" pid="3" name="ContentTypeId">
    <vt:lpwstr>0x010100FEBEE85F94FDA24284F9339BDDA255A4</vt:lpwstr>
  </property>
</Properties>
</file>