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2nd Set of Data Requests (31)/"/>
    </mc:Choice>
  </mc:AlternateContent>
  <xr:revisionPtr revIDLastSave="0" documentId="13_ncr:1_{A7F03F3A-0603-40FD-8357-396F94F9F826}" xr6:coauthVersionLast="47" xr6:coauthVersionMax="47" xr10:uidLastSave="{00000000-0000-0000-0000-000000000000}"/>
  <bookViews>
    <workbookView xWindow="-120" yWindow="-120" windowWidth="29040" windowHeight="17520" xr2:uid="{6BF928E5-1CC0-46BF-BD70-34DB76C73034}"/>
  </bookViews>
  <sheets>
    <sheet name="Part c" sheetId="1" r:id="rId1"/>
    <sheet name="Part c(1)" sheetId="3" r:id="rId2"/>
    <sheet name="Part c(2)" sheetId="4" r:id="rId3"/>
  </sheets>
  <definedNames>
    <definedName name="_xlnm.Print_Area" localSheetId="0">'Part c'!$A$1:$G$24</definedName>
    <definedName name="_xlnm.Print_Area" localSheetId="1">'Part c(1)'!$A$1:$I$26</definedName>
    <definedName name="_xlnm.Print_Area" localSheetId="2">'Part c(2)'!$A$1:$H$21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H16" i="3"/>
  <c r="H15" i="3"/>
  <c r="H14" i="3"/>
  <c r="H13" i="3"/>
  <c r="H12" i="3"/>
  <c r="C10" i="3"/>
  <c r="H10" i="3"/>
  <c r="C11" i="3"/>
  <c r="H11" i="3"/>
  <c r="H13" i="4"/>
  <c r="C13" i="4"/>
  <c r="H12" i="4"/>
  <c r="H11" i="4"/>
  <c r="C11" i="4"/>
  <c r="H10" i="4"/>
  <c r="C10" i="4"/>
  <c r="H9" i="4"/>
  <c r="C9" i="4"/>
  <c r="H20" i="3"/>
  <c r="C20" i="3"/>
  <c r="H19" i="3"/>
  <c r="C19" i="3"/>
  <c r="H18" i="3"/>
  <c r="C18" i="3"/>
  <c r="H17" i="3"/>
  <c r="C17" i="3"/>
  <c r="C16" i="3"/>
  <c r="C15" i="3"/>
  <c r="C14" i="3"/>
  <c r="C13" i="3"/>
  <c r="C12" i="3"/>
  <c r="H9" i="3"/>
  <c r="C9" i="3"/>
  <c r="F11" i="1"/>
  <c r="E11" i="1"/>
  <c r="G10" i="1"/>
  <c r="G9" i="1"/>
  <c r="G8" i="1"/>
  <c r="H22" i="3" l="1"/>
  <c r="C15" i="4"/>
  <c r="H15" i="4"/>
  <c r="C22" i="3"/>
  <c r="G11" i="1"/>
</calcChain>
</file>

<file path=xl/sharedStrings.xml><?xml version="1.0" encoding="utf-8"?>
<sst xmlns="http://schemas.openxmlformats.org/spreadsheetml/2006/main" count="59" uniqueCount="23">
  <si>
    <t>Under/Over Deliveries</t>
  </si>
  <si>
    <t>Under Deliveries</t>
  </si>
  <si>
    <t>Over Deliveries</t>
  </si>
  <si>
    <t>Total</t>
  </si>
  <si>
    <t>Under</t>
  </si>
  <si>
    <t>Over</t>
  </si>
  <si>
    <t>CURRENT TARIFF RATES</t>
  </si>
  <si>
    <t>PROPOSED TARIFF RATES</t>
  </si>
  <si>
    <t>Quantity</t>
  </si>
  <si>
    <t>Rate</t>
  </si>
  <si>
    <t>Number of Days</t>
  </si>
  <si>
    <t>OVER DELIVERIES</t>
  </si>
  <si>
    <t>UNDER DELIVERIES</t>
  </si>
  <si>
    <t>Non-Compliance  Dates</t>
  </si>
  <si>
    <t>KY OFOs</t>
  </si>
  <si>
    <t>Positive $ values - supplier pays Duke</t>
  </si>
  <si>
    <t>Negative $ values - Duke pays Supplier</t>
  </si>
  <si>
    <t>Case No. 2025-00125</t>
  </si>
  <si>
    <t>Duke Energy Kentucky</t>
  </si>
  <si>
    <t>STAFF-DR-02-006 Attachment</t>
  </si>
  <si>
    <t>Part 6.c(1) Page 1 of 1</t>
  </si>
  <si>
    <t>Part 6.c(2) Page 1 of 1</t>
  </si>
  <si>
    <t>Part 6.c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</si>
</sst>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-yy;@"/>
    <numFmt numFmtId="165" formatCode="&quot;$&quot;#,##0.0000_);[Red]\(&quot;$&quot;#,##0.00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8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06D0-6D19-44BC-80E8-759AA1EFE6F6}">
  <sheetPr>
    <pageSetUpPr fitToPage="1"/>
  </sheetPr>
  <dimension ref="A1:G23"/>
  <sheetViews>
    <sheetView tabSelected="1" view="pageLayout" zoomScaleNormal="100" workbookViewId="0">
      <selection activeCell="E15" sqref="E15"/>
    </sheetView>
  </sheetViews>
  <sheetFormatPr defaultRowHeight="15" x14ac:dyDescent="0.25"/>
  <cols>
    <col min="1" max="1" width="22.85546875" bestFit="1" customWidth="1"/>
    <col min="2" max="2" width="20.28515625" bestFit="1" customWidth="1"/>
    <col min="4" max="4" width="13.140625" bestFit="1" customWidth="1"/>
    <col min="5" max="5" width="16.28515625" bestFit="1" customWidth="1"/>
    <col min="6" max="6" width="15.140625" bestFit="1" customWidth="1"/>
    <col min="7" max="7" width="9.140625" customWidth="1"/>
  </cols>
  <sheetData>
    <row r="1" spans="1:7" x14ac:dyDescent="0.25">
      <c r="A1" t="s">
        <v>18</v>
      </c>
    </row>
    <row r="2" spans="1:7" x14ac:dyDescent="0.25">
      <c r="A2" t="s">
        <v>17</v>
      </c>
    </row>
    <row r="3" spans="1:7" x14ac:dyDescent="0.25">
      <c r="A3" t="s">
        <v>19</v>
      </c>
    </row>
    <row r="4" spans="1:7" x14ac:dyDescent="0.25">
      <c r="A4" t="s">
        <v>22</v>
      </c>
    </row>
    <row r="6" spans="1:7" x14ac:dyDescent="0.25">
      <c r="A6" s="13" t="s">
        <v>14</v>
      </c>
      <c r="B6" s="13"/>
      <c r="E6" s="13" t="s">
        <v>10</v>
      </c>
      <c r="F6" s="13"/>
      <c r="G6" s="13"/>
    </row>
    <row r="7" spans="1:7" x14ac:dyDescent="0.25">
      <c r="A7" s="1" t="s">
        <v>13</v>
      </c>
      <c r="B7" s="1" t="s">
        <v>0</v>
      </c>
      <c r="E7" s="2" t="s">
        <v>1</v>
      </c>
      <c r="F7" s="3" t="s">
        <v>2</v>
      </c>
      <c r="G7" s="2" t="s">
        <v>3</v>
      </c>
    </row>
    <row r="8" spans="1:7" x14ac:dyDescent="0.25">
      <c r="A8" s="4">
        <v>45304</v>
      </c>
      <c r="B8" s="4" t="s">
        <v>4</v>
      </c>
      <c r="D8" s="5">
        <v>45292</v>
      </c>
      <c r="E8" s="6">
        <v>7</v>
      </c>
      <c r="F8" s="7">
        <v>0</v>
      </c>
      <c r="G8" s="6">
        <f t="shared" ref="G8:G10" si="0">SUM(E8:F8)</f>
        <v>7</v>
      </c>
    </row>
    <row r="9" spans="1:7" x14ac:dyDescent="0.25">
      <c r="A9" s="4">
        <v>45306</v>
      </c>
      <c r="B9" s="4" t="s">
        <v>4</v>
      </c>
      <c r="D9" s="5">
        <v>45566</v>
      </c>
      <c r="E9" s="6">
        <v>0</v>
      </c>
      <c r="F9" s="7">
        <v>5</v>
      </c>
      <c r="G9" s="6">
        <f t="shared" si="0"/>
        <v>5</v>
      </c>
    </row>
    <row r="10" spans="1:7" x14ac:dyDescent="0.25">
      <c r="A10" s="4">
        <v>45307</v>
      </c>
      <c r="B10" s="4" t="s">
        <v>4</v>
      </c>
      <c r="D10" s="5">
        <v>45658</v>
      </c>
      <c r="E10" s="8">
        <v>4</v>
      </c>
      <c r="F10" s="9">
        <v>0</v>
      </c>
      <c r="G10" s="8">
        <f t="shared" si="0"/>
        <v>4</v>
      </c>
    </row>
    <row r="11" spans="1:7" x14ac:dyDescent="0.25">
      <c r="A11" s="4">
        <v>45308</v>
      </c>
      <c r="B11" s="4" t="s">
        <v>4</v>
      </c>
      <c r="D11" s="5"/>
      <c r="E11" s="6">
        <f>SUM(E8:E10)</f>
        <v>11</v>
      </c>
      <c r="F11" s="7">
        <f>SUM(F8:F10)</f>
        <v>5</v>
      </c>
      <c r="G11" s="6">
        <f>SUM(G8:G10)</f>
        <v>16</v>
      </c>
    </row>
    <row r="12" spans="1:7" x14ac:dyDescent="0.25">
      <c r="A12" s="4">
        <v>45311</v>
      </c>
      <c r="B12" s="4" t="s">
        <v>4</v>
      </c>
      <c r="D12" s="5"/>
      <c r="E12" s="6"/>
      <c r="F12" s="6"/>
      <c r="G12" s="6"/>
    </row>
    <row r="13" spans="1:7" x14ac:dyDescent="0.25">
      <c r="A13" s="4">
        <v>45312</v>
      </c>
      <c r="B13" s="4" t="s">
        <v>4</v>
      </c>
      <c r="D13" s="5"/>
      <c r="E13" s="6"/>
      <c r="F13" s="6"/>
      <c r="G13" s="6"/>
    </row>
    <row r="14" spans="1:7" x14ac:dyDescent="0.25">
      <c r="A14" s="4">
        <v>45313</v>
      </c>
      <c r="B14" s="4" t="s">
        <v>4</v>
      </c>
      <c r="D14" s="5"/>
      <c r="E14" s="6"/>
      <c r="F14" s="6"/>
      <c r="G14" s="6"/>
    </row>
    <row r="15" spans="1:7" x14ac:dyDescent="0.25">
      <c r="A15" s="4">
        <v>45568</v>
      </c>
      <c r="B15" s="4" t="s">
        <v>5</v>
      </c>
      <c r="D15" s="5"/>
      <c r="E15" s="6"/>
      <c r="F15" s="6"/>
      <c r="G15" s="6"/>
    </row>
    <row r="16" spans="1:7" x14ac:dyDescent="0.25">
      <c r="A16" s="4">
        <v>45569</v>
      </c>
      <c r="B16" s="4" t="s">
        <v>5</v>
      </c>
    </row>
    <row r="17" spans="1:2" x14ac:dyDescent="0.25">
      <c r="A17" s="4">
        <v>45570</v>
      </c>
      <c r="B17" s="4" t="s">
        <v>5</v>
      </c>
    </row>
    <row r="18" spans="1:2" x14ac:dyDescent="0.25">
      <c r="A18" s="4">
        <v>45571</v>
      </c>
      <c r="B18" s="4" t="s">
        <v>5</v>
      </c>
    </row>
    <row r="19" spans="1:2" x14ac:dyDescent="0.25">
      <c r="A19" s="4">
        <v>45577</v>
      </c>
      <c r="B19" s="4" t="s">
        <v>5</v>
      </c>
    </row>
    <row r="20" spans="1:2" x14ac:dyDescent="0.25">
      <c r="A20" s="4">
        <v>45670</v>
      </c>
      <c r="B20" s="4" t="s">
        <v>4</v>
      </c>
    </row>
    <row r="21" spans="1:2" x14ac:dyDescent="0.25">
      <c r="A21" s="4">
        <v>45671</v>
      </c>
      <c r="B21" s="4" t="s">
        <v>4</v>
      </c>
    </row>
    <row r="22" spans="1:2" x14ac:dyDescent="0.25">
      <c r="A22" s="4">
        <v>45677</v>
      </c>
      <c r="B22" s="4" t="s">
        <v>4</v>
      </c>
    </row>
    <row r="23" spans="1:2" x14ac:dyDescent="0.25">
      <c r="A23" s="4">
        <v>45678</v>
      </c>
      <c r="B23" s="4" t="s">
        <v>4</v>
      </c>
    </row>
  </sheetData>
  <mergeCells count="2">
    <mergeCell ref="E6:G6"/>
    <mergeCell ref="A6:B6"/>
  </mergeCells>
  <pageMargins left="0.7" right="0.7" top="0.75" bottom="0.75" header="0.3" footer="0.3"/>
  <pageSetup scale="86" fitToHeight="0" orientation="portrait" horizontalDpi="1200" verticalDpi="1200" r:id="rId1"/>
  <headerFooter>
    <oddHeader>&amp;R&amp;"Times New Roman,Bold"&amp;10KyPSC Case No. 2025-00125
STAFF-DR-02-006 Attachment 
 Page &amp;P of &amp;N</oddHeader>
  </headerFooter>
  <ignoredErrors>
    <ignoredError sqref="G8:G9 G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853D-0A41-486D-BAF0-0504C8325FD7}">
  <sheetPr>
    <pageSetUpPr fitToPage="1"/>
  </sheetPr>
  <dimension ref="A1:J26"/>
  <sheetViews>
    <sheetView view="pageLayout" zoomScaleNormal="100" workbookViewId="0">
      <selection activeCell="C22" sqref="C22"/>
    </sheetView>
  </sheetViews>
  <sheetFormatPr defaultRowHeight="15" x14ac:dyDescent="0.25"/>
  <cols>
    <col min="1" max="1" width="9.140625" customWidth="1"/>
    <col min="2" max="2" width="10.42578125" customWidth="1"/>
    <col min="3" max="3" width="11.5703125" customWidth="1"/>
    <col min="6" max="6" width="9.140625" customWidth="1"/>
    <col min="7" max="7" width="10.28515625" customWidth="1"/>
    <col min="8" max="8" width="12.5703125" customWidth="1"/>
    <col min="10" max="10" width="11.5703125" bestFit="1" customWidth="1"/>
  </cols>
  <sheetData>
    <row r="1" spans="1:8" x14ac:dyDescent="0.25">
      <c r="A1" t="s">
        <v>18</v>
      </c>
    </row>
    <row r="2" spans="1:8" x14ac:dyDescent="0.25">
      <c r="A2" t="s">
        <v>17</v>
      </c>
    </row>
    <row r="3" spans="1:8" x14ac:dyDescent="0.25">
      <c r="A3" t="s">
        <v>19</v>
      </c>
    </row>
    <row r="4" spans="1:8" x14ac:dyDescent="0.25">
      <c r="A4" t="s">
        <v>20</v>
      </c>
    </row>
    <row r="6" spans="1:8" x14ac:dyDescent="0.25">
      <c r="A6" s="14" t="s">
        <v>6</v>
      </c>
      <c r="B6" s="14"/>
      <c r="C6" s="14"/>
      <c r="F6" s="14" t="s">
        <v>7</v>
      </c>
      <c r="G6" s="14"/>
      <c r="H6" s="14"/>
    </row>
    <row r="7" spans="1:8" x14ac:dyDescent="0.25">
      <c r="A7" s="13" t="s">
        <v>12</v>
      </c>
      <c r="B7" s="13"/>
      <c r="C7" s="13"/>
      <c r="F7" s="13" t="s">
        <v>12</v>
      </c>
      <c r="G7" s="13"/>
      <c r="H7" s="13"/>
    </row>
    <row r="8" spans="1:8" x14ac:dyDescent="0.25">
      <c r="A8" s="2" t="s">
        <v>8</v>
      </c>
      <c r="B8" s="2" t="s">
        <v>9</v>
      </c>
      <c r="C8" s="2" t="s">
        <v>3</v>
      </c>
      <c r="F8" s="2" t="s">
        <v>8</v>
      </c>
      <c r="G8" s="2" t="s">
        <v>9</v>
      </c>
      <c r="H8" s="2" t="s">
        <v>3</v>
      </c>
    </row>
    <row r="9" spans="1:8" x14ac:dyDescent="0.25">
      <c r="A9" s="6">
        <v>201</v>
      </c>
      <c r="B9" s="11">
        <v>18.934899999999999</v>
      </c>
      <c r="C9" s="10">
        <f t="shared" ref="C9:C20" si="0">A9*B9</f>
        <v>3805.9148999999998</v>
      </c>
      <c r="F9" s="6">
        <v>201</v>
      </c>
      <c r="G9" s="10">
        <v>42.983870000000003</v>
      </c>
      <c r="H9" s="10">
        <f t="shared" ref="H9:H20" si="1">F9*G9</f>
        <v>8639.7578700000013</v>
      </c>
    </row>
    <row r="10" spans="1:8" x14ac:dyDescent="0.25">
      <c r="A10" s="6">
        <v>87</v>
      </c>
      <c r="B10" s="11">
        <v>18.934899999999999</v>
      </c>
      <c r="C10" s="10">
        <f t="shared" si="0"/>
        <v>1647.3362999999999</v>
      </c>
      <c r="F10" s="6">
        <v>87</v>
      </c>
      <c r="G10" s="10">
        <v>42.983870000000003</v>
      </c>
      <c r="H10" s="10">
        <f t="shared" si="1"/>
        <v>3739.5966900000003</v>
      </c>
    </row>
    <row r="11" spans="1:8" x14ac:dyDescent="0.25">
      <c r="A11" s="6">
        <v>291</v>
      </c>
      <c r="B11" s="11">
        <v>18.934899999999999</v>
      </c>
      <c r="C11" s="10">
        <f t="shared" si="0"/>
        <v>5510.0558999999994</v>
      </c>
      <c r="F11" s="6">
        <v>291</v>
      </c>
      <c r="G11" s="10">
        <v>42.983870000000003</v>
      </c>
      <c r="H11" s="10">
        <f t="shared" si="1"/>
        <v>12508.306170000002</v>
      </c>
    </row>
    <row r="12" spans="1:8" x14ac:dyDescent="0.25">
      <c r="A12" s="6">
        <v>47</v>
      </c>
      <c r="B12" s="11">
        <v>5.6349</v>
      </c>
      <c r="C12" s="10">
        <f t="shared" si="0"/>
        <v>264.84030000000001</v>
      </c>
      <c r="F12" s="6">
        <v>47</v>
      </c>
      <c r="G12" s="10">
        <v>18.514340000000001</v>
      </c>
      <c r="H12" s="10">
        <f t="shared" si="1"/>
        <v>870.17398000000003</v>
      </c>
    </row>
    <row r="13" spans="1:8" x14ac:dyDescent="0.25">
      <c r="A13" s="6">
        <v>19</v>
      </c>
      <c r="B13" s="11">
        <v>5.6349</v>
      </c>
      <c r="C13" s="10">
        <f t="shared" si="0"/>
        <v>107.06310000000001</v>
      </c>
      <c r="F13" s="6">
        <v>19</v>
      </c>
      <c r="G13" s="10">
        <v>17.623280000000001</v>
      </c>
      <c r="H13" s="10">
        <f t="shared" si="1"/>
        <v>334.84232000000003</v>
      </c>
    </row>
    <row r="14" spans="1:8" x14ac:dyDescent="0.25">
      <c r="A14" s="6">
        <v>31</v>
      </c>
      <c r="B14" s="11">
        <v>5.6349</v>
      </c>
      <c r="C14" s="10">
        <f t="shared" si="0"/>
        <v>174.68190000000001</v>
      </c>
      <c r="F14" s="6">
        <v>31</v>
      </c>
      <c r="G14" s="10">
        <v>17.623280000000001</v>
      </c>
      <c r="H14" s="10">
        <f t="shared" si="1"/>
        <v>546.32168000000001</v>
      </c>
    </row>
    <row r="15" spans="1:8" x14ac:dyDescent="0.25">
      <c r="A15" s="6">
        <v>14</v>
      </c>
      <c r="B15" s="11">
        <v>5.6349</v>
      </c>
      <c r="C15" s="10">
        <f t="shared" si="0"/>
        <v>78.888599999999997</v>
      </c>
      <c r="F15" s="6">
        <v>14</v>
      </c>
      <c r="G15" s="10">
        <v>17.623280000000001</v>
      </c>
      <c r="H15" s="10">
        <f t="shared" si="1"/>
        <v>246.72592000000003</v>
      </c>
    </row>
    <row r="16" spans="1:8" x14ac:dyDescent="0.25">
      <c r="A16" s="6">
        <v>101</v>
      </c>
      <c r="B16" s="11">
        <v>5.6349</v>
      </c>
      <c r="C16" s="10">
        <f t="shared" si="0"/>
        <v>569.12490000000003</v>
      </c>
      <c r="F16" s="6">
        <v>101</v>
      </c>
      <c r="G16" s="10">
        <v>17.623280000000001</v>
      </c>
      <c r="H16" s="10">
        <f t="shared" si="1"/>
        <v>1779.9512800000002</v>
      </c>
    </row>
    <row r="17" spans="1:10" x14ac:dyDescent="0.25">
      <c r="A17" s="6">
        <v>19</v>
      </c>
      <c r="B17" s="10">
        <v>21.11</v>
      </c>
      <c r="C17" s="10">
        <f t="shared" si="0"/>
        <v>401.09</v>
      </c>
      <c r="F17" s="6">
        <v>19</v>
      </c>
      <c r="G17" s="10">
        <v>32.567219999999999</v>
      </c>
      <c r="H17" s="10">
        <f t="shared" si="1"/>
        <v>618.77717999999993</v>
      </c>
    </row>
    <row r="18" spans="1:10" x14ac:dyDescent="0.25">
      <c r="A18" s="6">
        <v>193</v>
      </c>
      <c r="B18" s="11">
        <v>4.6039000000000003</v>
      </c>
      <c r="C18" s="10">
        <f t="shared" si="0"/>
        <v>888.55270000000007</v>
      </c>
      <c r="F18" s="6">
        <v>193</v>
      </c>
      <c r="G18" s="10">
        <v>19.511330000000001</v>
      </c>
      <c r="H18" s="10">
        <f t="shared" si="1"/>
        <v>3765.68669</v>
      </c>
    </row>
    <row r="19" spans="1:10" x14ac:dyDescent="0.25">
      <c r="A19" s="6">
        <v>23</v>
      </c>
      <c r="B19" s="11">
        <v>27.229299999999999</v>
      </c>
      <c r="C19" s="10">
        <f t="shared" si="0"/>
        <v>626.27389999999991</v>
      </c>
      <c r="F19" s="6">
        <v>23</v>
      </c>
      <c r="G19" s="10">
        <v>38.56879</v>
      </c>
      <c r="H19" s="10">
        <f t="shared" si="1"/>
        <v>887.08217000000002</v>
      </c>
    </row>
    <row r="20" spans="1:10" x14ac:dyDescent="0.25">
      <c r="A20" s="6">
        <v>342</v>
      </c>
      <c r="B20" s="11">
        <v>27.229299999999999</v>
      </c>
      <c r="C20" s="10">
        <f t="shared" si="0"/>
        <v>9312.4205999999995</v>
      </c>
      <c r="F20" s="6">
        <v>342</v>
      </c>
      <c r="G20" s="10">
        <v>38.56879</v>
      </c>
      <c r="H20" s="10">
        <f t="shared" si="1"/>
        <v>13190.526180000001</v>
      </c>
    </row>
    <row r="21" spans="1:10" x14ac:dyDescent="0.25">
      <c r="A21" s="6"/>
      <c r="B21" s="11"/>
      <c r="C21" s="10"/>
      <c r="F21" s="6"/>
      <c r="G21" s="11"/>
      <c r="H21" s="10"/>
    </row>
    <row r="22" spans="1:10" x14ac:dyDescent="0.25">
      <c r="A22" s="6"/>
      <c r="B22" s="11"/>
      <c r="C22" s="10">
        <f>SUM(C9:C21)</f>
        <v>23386.2431</v>
      </c>
      <c r="F22" s="6"/>
      <c r="G22" s="11"/>
      <c r="H22" s="10">
        <f>SUM(H9:H21)</f>
        <v>47127.748130000007</v>
      </c>
    </row>
    <row r="23" spans="1:10" x14ac:dyDescent="0.25">
      <c r="A23" s="6"/>
      <c r="B23" s="11"/>
      <c r="C23" s="10"/>
      <c r="F23" s="6"/>
      <c r="G23" s="11"/>
      <c r="H23" s="10"/>
      <c r="J23" s="10"/>
    </row>
    <row r="24" spans="1:10" x14ac:dyDescent="0.25">
      <c r="A24" s="6"/>
      <c r="B24" s="11"/>
      <c r="C24" s="10"/>
      <c r="F24" s="6"/>
      <c r="G24" s="11"/>
      <c r="H24" s="10"/>
    </row>
    <row r="25" spans="1:10" x14ac:dyDescent="0.25">
      <c r="A25" s="12" t="s">
        <v>15</v>
      </c>
      <c r="B25" s="11"/>
      <c r="C25" s="10"/>
      <c r="F25" s="6"/>
      <c r="G25" s="11"/>
      <c r="H25" s="10"/>
    </row>
    <row r="26" spans="1:10" x14ac:dyDescent="0.25">
      <c r="A26" s="12" t="s">
        <v>16</v>
      </c>
      <c r="B26" s="11"/>
      <c r="C26" s="10"/>
      <c r="F26" s="6"/>
      <c r="G26" s="11"/>
      <c r="H26" s="10"/>
    </row>
  </sheetData>
  <mergeCells count="4">
    <mergeCell ref="A7:C7"/>
    <mergeCell ref="F7:H7"/>
    <mergeCell ref="A6:C6"/>
    <mergeCell ref="F6:H6"/>
  </mergeCells>
  <pageMargins left="0.7" right="0.7" top="0.75" bottom="0.75" header="0.3" footer="0.3"/>
  <pageSetup fitToHeight="0" orientation="portrait" horizontalDpi="1200" verticalDpi="1200" r:id="rId1"/>
  <headerFooter>
    <oddHeader>&amp;R&amp;"Times New Roman,Bold"&amp;10KyPSC Case No. 2025-00125
STAFF-DR-02-006 Attachment 
 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751E-6F0B-4620-A8C9-EDECEBB61520}">
  <sheetPr>
    <pageSetUpPr fitToPage="1"/>
  </sheetPr>
  <dimension ref="A1:H20"/>
  <sheetViews>
    <sheetView view="pageLayout" zoomScaleNormal="100" workbookViewId="0">
      <selection activeCell="H15" sqref="H15"/>
    </sheetView>
  </sheetViews>
  <sheetFormatPr defaultRowHeight="15" x14ac:dyDescent="0.25"/>
  <cols>
    <col min="1" max="1" width="9.140625" customWidth="1"/>
    <col min="2" max="2" width="11.42578125" customWidth="1"/>
    <col min="3" max="3" width="11.140625" customWidth="1"/>
    <col min="6" max="6" width="9.140625" customWidth="1"/>
    <col min="7" max="7" width="11.7109375" customWidth="1"/>
    <col min="8" max="8" width="12.28515625" customWidth="1"/>
  </cols>
  <sheetData>
    <row r="1" spans="1:8" x14ac:dyDescent="0.25">
      <c r="A1" t="s">
        <v>18</v>
      </c>
    </row>
    <row r="2" spans="1:8" x14ac:dyDescent="0.25">
      <c r="A2" t="s">
        <v>17</v>
      </c>
    </row>
    <row r="3" spans="1:8" x14ac:dyDescent="0.25">
      <c r="A3" t="s">
        <v>19</v>
      </c>
    </row>
    <row r="4" spans="1:8" x14ac:dyDescent="0.25">
      <c r="A4" t="s">
        <v>21</v>
      </c>
    </row>
    <row r="6" spans="1:8" x14ac:dyDescent="0.25">
      <c r="A6" s="14" t="s">
        <v>6</v>
      </c>
      <c r="B6" s="14"/>
      <c r="C6" s="14"/>
      <c r="F6" s="14" t="s">
        <v>7</v>
      </c>
      <c r="G6" s="14"/>
      <c r="H6" s="14"/>
    </row>
    <row r="7" spans="1:8" x14ac:dyDescent="0.25">
      <c r="A7" s="13" t="s">
        <v>11</v>
      </c>
      <c r="B7" s="13"/>
      <c r="C7" s="13"/>
      <c r="F7" s="13" t="s">
        <v>11</v>
      </c>
      <c r="G7" s="13"/>
      <c r="H7" s="13"/>
    </row>
    <row r="8" spans="1:8" x14ac:dyDescent="0.25">
      <c r="A8" s="2" t="s">
        <v>8</v>
      </c>
      <c r="B8" s="2" t="s">
        <v>9</v>
      </c>
      <c r="C8" s="2" t="s">
        <v>3</v>
      </c>
      <c r="F8" s="2" t="s">
        <v>8</v>
      </c>
      <c r="G8" s="2" t="s">
        <v>9</v>
      </c>
      <c r="H8" s="2" t="s">
        <v>3</v>
      </c>
    </row>
    <row r="9" spans="1:8" x14ac:dyDescent="0.25">
      <c r="A9" s="6">
        <v>20</v>
      </c>
      <c r="B9" s="11">
        <v>-2.7305899999999999</v>
      </c>
      <c r="C9" s="10">
        <f t="shared" ref="C9:C11" si="0">A9*B9</f>
        <v>-54.611799999999995</v>
      </c>
      <c r="F9" s="6">
        <v>20</v>
      </c>
      <c r="G9" s="11">
        <v>15</v>
      </c>
      <c r="H9" s="10">
        <f t="shared" ref="H9:H12" si="1">F9*G9</f>
        <v>300</v>
      </c>
    </row>
    <row r="10" spans="1:8" x14ac:dyDescent="0.25">
      <c r="A10" s="6">
        <v>31</v>
      </c>
      <c r="B10" s="11">
        <v>-2.5840399999999999</v>
      </c>
      <c r="C10" s="10">
        <f t="shared" si="0"/>
        <v>-80.105239999999995</v>
      </c>
      <c r="F10" s="6">
        <v>31</v>
      </c>
      <c r="G10" s="11">
        <v>15</v>
      </c>
      <c r="H10" s="10">
        <f t="shared" si="1"/>
        <v>465</v>
      </c>
    </row>
    <row r="11" spans="1:8" x14ac:dyDescent="0.25">
      <c r="A11" s="6">
        <v>125</v>
      </c>
      <c r="B11" s="11">
        <v>-2.35663</v>
      </c>
      <c r="C11" s="10">
        <f t="shared" si="0"/>
        <v>-294.57875000000001</v>
      </c>
      <c r="F11" s="6">
        <v>125</v>
      </c>
      <c r="G11" s="11">
        <v>15</v>
      </c>
      <c r="H11" s="10">
        <f t="shared" si="1"/>
        <v>1875</v>
      </c>
    </row>
    <row r="12" spans="1:8" x14ac:dyDescent="0.25">
      <c r="A12" s="6">
        <v>76</v>
      </c>
      <c r="B12" s="11">
        <v>-2.35663</v>
      </c>
      <c r="C12" s="10">
        <f>A12*B12</f>
        <v>-179.10388</v>
      </c>
      <c r="F12" s="6">
        <v>76</v>
      </c>
      <c r="G12" s="11">
        <v>15</v>
      </c>
      <c r="H12" s="10">
        <f t="shared" si="1"/>
        <v>1140</v>
      </c>
    </row>
    <row r="13" spans="1:8" x14ac:dyDescent="0.25">
      <c r="A13" s="6">
        <v>306</v>
      </c>
      <c r="B13" s="11">
        <v>-2.21007</v>
      </c>
      <c r="C13" s="10">
        <f>A13*B13</f>
        <v>-676.28142000000003</v>
      </c>
      <c r="F13" s="6">
        <v>306</v>
      </c>
      <c r="G13" s="11">
        <v>15</v>
      </c>
      <c r="H13" s="10">
        <f>F13*G13</f>
        <v>4590</v>
      </c>
    </row>
    <row r="14" spans="1:8" x14ac:dyDescent="0.25">
      <c r="A14" s="6"/>
      <c r="B14" s="11"/>
      <c r="C14" s="10"/>
      <c r="F14" s="6"/>
      <c r="G14" s="11"/>
      <c r="H14" s="10"/>
    </row>
    <row r="15" spans="1:8" x14ac:dyDescent="0.25">
      <c r="A15" s="6"/>
      <c r="B15" s="11"/>
      <c r="C15" s="10">
        <f>SUM(C9:C14)</f>
        <v>-1284.68109</v>
      </c>
      <c r="F15" s="6"/>
      <c r="G15" s="11"/>
      <c r="H15" s="10">
        <f>SUM(H9:H14)</f>
        <v>8370</v>
      </c>
    </row>
    <row r="16" spans="1:8" x14ac:dyDescent="0.25">
      <c r="A16" s="6"/>
      <c r="B16" s="11"/>
      <c r="C16" s="10"/>
      <c r="F16" s="6"/>
      <c r="G16" s="11"/>
      <c r="H16" s="10"/>
    </row>
    <row r="17" spans="1:8" x14ac:dyDescent="0.25">
      <c r="A17" s="6"/>
      <c r="B17" s="11"/>
      <c r="C17" s="10"/>
      <c r="F17" s="6"/>
      <c r="G17" s="11"/>
      <c r="H17" s="10"/>
    </row>
    <row r="18" spans="1:8" x14ac:dyDescent="0.25">
      <c r="A18" s="6"/>
      <c r="B18" s="11"/>
      <c r="C18" s="10"/>
      <c r="F18" s="6"/>
      <c r="G18" s="11"/>
      <c r="H18" s="10"/>
    </row>
    <row r="19" spans="1:8" x14ac:dyDescent="0.25">
      <c r="A19" s="12" t="s">
        <v>15</v>
      </c>
      <c r="B19" s="11"/>
      <c r="C19" s="10"/>
      <c r="F19" s="6"/>
      <c r="G19" s="11"/>
      <c r="H19" s="10"/>
    </row>
    <row r="20" spans="1:8" x14ac:dyDescent="0.25">
      <c r="A20" s="12" t="s">
        <v>16</v>
      </c>
    </row>
  </sheetData>
  <mergeCells count="4">
    <mergeCell ref="A6:C6"/>
    <mergeCell ref="A7:C7"/>
    <mergeCell ref="F6:H6"/>
    <mergeCell ref="F7:H7"/>
  </mergeCells>
  <pageMargins left="0.7" right="0.7" top="0.75" bottom="0.75" header="0.3" footer="0.3"/>
  <pageSetup fitToHeight="0" orientation="portrait" horizontalDpi="1200" verticalDpi="1200" r:id="rId1"/>
  <headerFooter>
    <oddHeader>&amp;R&amp;"Times New Roman,Bold"&amp;10KyPSC Case No. 2025-00125
STAFF-DR-02-006 Attachment 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i:0#.f|membership|bruce.sailers@duke-energy.com,#i:0#.f|membership|bruce.sailers@duke-energy.com,#Bruce.Sailers@duke-energy.com,#,#Sailers, Bruce L,#,#22569,#Dir Rate Administration</DisplayName>
        <AccountId>35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8187D6DF-ABDE-4740-AF04-2140B7025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2269C9-5307-454C-9866-16314000F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BE307-8889-4974-8CA3-1B15CDAB51A6}">
  <ds:schemaRefs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6c836d23-bd62-4bc8-8279-d47645d2dce0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Part c</vt:lpstr>
      <vt:lpstr>Part c(1)</vt:lpstr>
      <vt:lpstr>Part c(2)</vt:lpstr>
      <vt:lpstr>'Part c'!Print_Area</vt:lpstr>
      <vt:lpstr>'Part c(1)'!Print_Area</vt:lpstr>
      <vt:lpstr>'Part c(2)'!Print_Area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OFO failures</dc:subject>
  <dc:creator>Prasad, Nisha K</dc:creator>
  <cp:lastModifiedBy>D'Ascenzo, Rocco</cp:lastModifiedBy>
  <cp:lastPrinted>2025-07-10T19:25:10Z</cp:lastPrinted>
  <dcterms:created xsi:type="dcterms:W3CDTF">2025-07-03T17:04:45Z</dcterms:created>
  <dcterms:modified xsi:type="dcterms:W3CDTF">2025-07-14T14:28:49Z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