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6CE493DB-9612-472C-9E01-AE0BAA9C30EE}" xr6:coauthVersionLast="47" xr6:coauthVersionMax="47" xr10:uidLastSave="{00000000-0000-0000-0000-000000000000}"/>
  <bookViews>
    <workbookView xWindow="-120" yWindow="-120" windowWidth="29040" windowHeight="17520" tabRatio="848" xr2:uid="{C77EA7E8-F5FC-464B-8E78-8A5F9BF093D6}"/>
  </bookViews>
  <sheets>
    <sheet name="2020" sheetId="80" r:id="rId1"/>
    <sheet name="2021" sheetId="81" r:id="rId2"/>
    <sheet name="2022" sheetId="89" r:id="rId3"/>
    <sheet name="2023" sheetId="90" r:id="rId4"/>
    <sheet name="2024" sheetId="93" r:id="rId5"/>
  </sheets>
  <definedNames>
    <definedName name="_xlnm._FilterDatabase" localSheetId="0" hidden="1">'2020'!$A$3:$P$322</definedName>
    <definedName name="_xlnm._FilterDatabase" localSheetId="1" hidden="1">'2021'!$A$3:$P$381</definedName>
    <definedName name="_xlnm._FilterDatabase" localSheetId="2" hidden="1">'2022'!$A$3:$P$300</definedName>
    <definedName name="_xlnm._FilterDatabase" localSheetId="3" hidden="1">'2023'!$A$3:$P$281</definedName>
    <definedName name="_xlnm._FilterDatabase" localSheetId="4" hidden="1">'2024'!$A$3:$P$345</definedName>
    <definedName name="_xlnm.Print_Area" localSheetId="0">'2020'!$A$1:$P$318</definedName>
    <definedName name="_xlnm.Print_Area" localSheetId="1">'2021'!$A$1:$P$380</definedName>
    <definedName name="_xlnm.Print_Titles" localSheetId="0">'2020'!$1:$3</definedName>
    <definedName name="_xlnm.Print_Titles" localSheetId="1">'2021'!$1:$3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9" i="89" l="1"/>
  <c r="E344" i="93"/>
  <c r="G344" i="93" s="1"/>
  <c r="H344" i="93" s="1"/>
  <c r="G299" i="89" l="1"/>
  <c r="H299" i="89" s="1"/>
  <c r="L60" i="80"/>
  <c r="L268" i="80"/>
  <c r="L304" i="80"/>
  <c r="L283" i="80"/>
  <c r="L262" i="80"/>
  <c r="L240" i="80"/>
  <c r="L210" i="80"/>
  <c r="L179" i="80"/>
  <c r="L127" i="80"/>
  <c r="L61" i="80"/>
  <c r="L303" i="80"/>
  <c r="L282" i="80"/>
  <c r="L261" i="80"/>
  <c r="L239" i="80"/>
  <c r="L209" i="80"/>
  <c r="L173" i="80"/>
  <c r="L124" i="80"/>
  <c r="L302" i="80"/>
  <c r="L281" i="80"/>
  <c r="L260" i="80"/>
  <c r="L238" i="80"/>
  <c r="L207" i="80"/>
  <c r="L171" i="80"/>
  <c r="L123" i="80"/>
  <c r="L59" i="80"/>
  <c r="L301" i="80"/>
  <c r="L280" i="80"/>
  <c r="L259" i="80"/>
  <c r="L236" i="80"/>
  <c r="L204" i="80"/>
  <c r="L170" i="80"/>
  <c r="L121" i="80"/>
  <c r="L50" i="80"/>
  <c r="L320" i="80"/>
  <c r="L300" i="80"/>
  <c r="L279" i="80"/>
  <c r="L258" i="80"/>
  <c r="L235" i="80"/>
  <c r="L203" i="80"/>
  <c r="L167" i="80"/>
  <c r="L120" i="80"/>
  <c r="L44" i="80"/>
  <c r="L319" i="80"/>
  <c r="L299" i="80"/>
  <c r="L278" i="80"/>
  <c r="L257" i="80"/>
  <c r="L233" i="80"/>
  <c r="L202" i="80"/>
  <c r="L164" i="80"/>
  <c r="L119" i="80"/>
  <c r="L41" i="80"/>
  <c r="L4" i="80"/>
  <c r="L5" i="93"/>
  <c r="L13" i="93"/>
  <c r="L17" i="93"/>
  <c r="L21" i="93"/>
  <c r="L25" i="93"/>
  <c r="L33" i="93"/>
  <c r="L6" i="93"/>
  <c r="L10" i="93"/>
  <c r="L14" i="93"/>
  <c r="L11" i="93"/>
  <c r="L15" i="93"/>
  <c r="L23" i="93"/>
  <c r="L31" i="93"/>
  <c r="L8" i="93"/>
  <c r="L16" i="93"/>
  <c r="L20" i="93"/>
  <c r="L28" i="93"/>
  <c r="L32" i="93"/>
  <c r="L56" i="93"/>
  <c r="L89" i="93"/>
  <c r="L134" i="93"/>
  <c r="L154" i="93"/>
  <c r="L174" i="93"/>
  <c r="L194" i="93"/>
  <c r="L68" i="93"/>
  <c r="L79" i="93"/>
  <c r="L7" i="90"/>
  <c r="L11" i="90"/>
  <c r="L15" i="90"/>
  <c r="L23" i="90"/>
  <c r="L27" i="90"/>
  <c r="L80" i="93"/>
  <c r="L91" i="93"/>
  <c r="L155" i="93"/>
  <c r="L175" i="93"/>
  <c r="L195" i="93"/>
  <c r="L215" i="93"/>
  <c r="L255" i="93"/>
  <c r="L275" i="93"/>
  <c r="L92" i="93"/>
  <c r="L103" i="93"/>
  <c r="L114" i="93"/>
  <c r="L125" i="93"/>
  <c r="L136" i="93"/>
  <c r="L145" i="93"/>
  <c r="L156" i="93"/>
  <c r="L165" i="93"/>
  <c r="L176" i="93"/>
  <c r="L185" i="93"/>
  <c r="L196" i="93"/>
  <c r="L205" i="93"/>
  <c r="L216" i="93"/>
  <c r="L46" i="93"/>
  <c r="L104" i="93"/>
  <c r="L115" i="93"/>
  <c r="L126" i="93"/>
  <c r="L146" i="93"/>
  <c r="L166" i="93"/>
  <c r="L186" i="93"/>
  <c r="L226" i="93"/>
  <c r="L266" i="93"/>
  <c r="L36" i="93"/>
  <c r="L47" i="93"/>
  <c r="L69" i="93"/>
  <c r="L314" i="93"/>
  <c r="L323" i="93"/>
  <c r="L343" i="93"/>
  <c r="L48" i="93"/>
  <c r="L59" i="93"/>
  <c r="L70" i="93"/>
  <c r="L81" i="93"/>
  <c r="L127" i="93"/>
  <c r="L167" i="93"/>
  <c r="L187" i="93"/>
  <c r="L207" i="93"/>
  <c r="L227" i="93"/>
  <c r="L247" i="93"/>
  <c r="L60" i="93"/>
  <c r="L71" i="93"/>
  <c r="L137" i="93"/>
  <c r="L148" i="93"/>
  <c r="L157" i="93"/>
  <c r="L177" i="93"/>
  <c r="L188" i="93"/>
  <c r="L197" i="93"/>
  <c r="L208" i="93"/>
  <c r="L72" i="93"/>
  <c r="L83" i="93"/>
  <c r="L105" i="93"/>
  <c r="L158" i="93"/>
  <c r="L178" i="93"/>
  <c r="L198" i="93"/>
  <c r="L238" i="93"/>
  <c r="L278" i="93"/>
  <c r="L84" i="93"/>
  <c r="L95" i="93"/>
  <c r="L106" i="93"/>
  <c r="L117" i="93"/>
  <c r="L307" i="93"/>
  <c r="L316" i="93"/>
  <c r="L339" i="93"/>
  <c r="L38" i="93"/>
  <c r="L49" i="93"/>
  <c r="L96" i="93"/>
  <c r="L118" i="93"/>
  <c r="L139" i="93"/>
  <c r="L159" i="93"/>
  <c r="L179" i="93"/>
  <c r="L199" i="93"/>
  <c r="L219" i="93"/>
  <c r="L239" i="93"/>
  <c r="L259" i="93"/>
  <c r="L279" i="93"/>
  <c r="L333" i="93"/>
  <c r="L39" i="93"/>
  <c r="L50" i="93"/>
  <c r="L61" i="93"/>
  <c r="L119" i="93"/>
  <c r="L129" i="93"/>
  <c r="L149" i="93"/>
  <c r="L160" i="93"/>
  <c r="L189" i="93"/>
  <c r="L22" i="93"/>
  <c r="L40" i="93"/>
  <c r="L51" i="93"/>
  <c r="L62" i="93"/>
  <c r="L73" i="93"/>
  <c r="L120" i="93"/>
  <c r="L130" i="93"/>
  <c r="L150" i="93"/>
  <c r="L170" i="93"/>
  <c r="L190" i="93"/>
  <c r="L250" i="93"/>
  <c r="L52" i="93"/>
  <c r="L63" i="93"/>
  <c r="L74" i="93"/>
  <c r="L85" i="93"/>
  <c r="L300" i="93"/>
  <c r="L317" i="93"/>
  <c r="L335" i="93"/>
  <c r="L42" i="93"/>
  <c r="L53" i="93"/>
  <c r="L100" i="93"/>
  <c r="L111" i="93"/>
  <c r="L43" i="93"/>
  <c r="L54" i="93"/>
  <c r="L65" i="93"/>
  <c r="L77" i="93"/>
  <c r="L123" i="93"/>
  <c r="L221" i="93"/>
  <c r="L241" i="93"/>
  <c r="L276" i="93"/>
  <c r="L305" i="93"/>
  <c r="L331" i="93"/>
  <c r="L13" i="90"/>
  <c r="L41" i="90"/>
  <c r="L93" i="90"/>
  <c r="L98" i="90"/>
  <c r="L118" i="90"/>
  <c r="L138" i="90"/>
  <c r="L124" i="93"/>
  <c r="L161" i="93"/>
  <c r="L222" i="93"/>
  <c r="L242" i="93"/>
  <c r="L306" i="93"/>
  <c r="L83" i="90"/>
  <c r="L103" i="90"/>
  <c r="L123" i="90"/>
  <c r="L176" i="90"/>
  <c r="L181" i="90"/>
  <c r="L246" i="90"/>
  <c r="L267" i="90"/>
  <c r="L12" i="81"/>
  <c r="L26" i="93"/>
  <c r="L87" i="93"/>
  <c r="L131" i="93"/>
  <c r="L162" i="93"/>
  <c r="L261" i="93"/>
  <c r="L277" i="93"/>
  <c r="L293" i="93"/>
  <c r="L308" i="93"/>
  <c r="L332" i="93"/>
  <c r="L341" i="93"/>
  <c r="L148" i="90"/>
  <c r="L132" i="93"/>
  <c r="L223" i="93"/>
  <c r="L243" i="93"/>
  <c r="L262" i="93"/>
  <c r="L280" i="93"/>
  <c r="L294" i="93"/>
  <c r="L36" i="90"/>
  <c r="L52" i="90"/>
  <c r="L186" i="90"/>
  <c r="L163" i="93"/>
  <c r="L224" i="93"/>
  <c r="L244" i="93"/>
  <c r="L334" i="93"/>
  <c r="L8" i="90"/>
  <c r="L42" i="90"/>
  <c r="L63" i="90"/>
  <c r="L74" i="90"/>
  <c r="L89" i="90"/>
  <c r="L94" i="90"/>
  <c r="L114" i="90"/>
  <c r="L201" i="93"/>
  <c r="L263" i="93"/>
  <c r="L296" i="93"/>
  <c r="L309" i="93"/>
  <c r="L321" i="93"/>
  <c r="L53" i="90"/>
  <c r="L84" i="90"/>
  <c r="L41" i="93"/>
  <c r="L97" i="93"/>
  <c r="L171" i="93"/>
  <c r="L202" i="93"/>
  <c r="L225" i="93"/>
  <c r="L245" i="93"/>
  <c r="L264" i="93"/>
  <c r="L281" i="93"/>
  <c r="L310" i="93"/>
  <c r="L322" i="93"/>
  <c r="L342" i="93"/>
  <c r="L44" i="93"/>
  <c r="L98" i="93"/>
  <c r="L133" i="93"/>
  <c r="L172" i="93"/>
  <c r="L228" i="93"/>
  <c r="L248" i="93"/>
  <c r="L282" i="93"/>
  <c r="L168" i="90"/>
  <c r="L173" i="90"/>
  <c r="L243" i="90"/>
  <c r="L99" i="93"/>
  <c r="L203" i="93"/>
  <c r="L229" i="93"/>
  <c r="L249" i="93"/>
  <c r="L265" i="93"/>
  <c r="L299" i="93"/>
  <c r="L311" i="93"/>
  <c r="L336" i="93"/>
  <c r="L32" i="90"/>
  <c r="L48" i="90"/>
  <c r="L85" i="90"/>
  <c r="L90" i="90"/>
  <c r="L105" i="90"/>
  <c r="L110" i="90"/>
  <c r="L141" i="93"/>
  <c r="L204" i="93"/>
  <c r="L231" i="93"/>
  <c r="L267" i="93"/>
  <c r="L283" i="93"/>
  <c r="L324" i="93"/>
  <c r="L43" i="90"/>
  <c r="L70" i="90"/>
  <c r="L115" i="90"/>
  <c r="L120" i="90"/>
  <c r="L196" i="90"/>
  <c r="L142" i="93"/>
  <c r="L232" i="93"/>
  <c r="L252" i="93"/>
  <c r="L268" i="93"/>
  <c r="L284" i="93"/>
  <c r="L312" i="93"/>
  <c r="L325" i="93"/>
  <c r="L49" i="90"/>
  <c r="L65" i="90"/>
  <c r="L164" i="90"/>
  <c r="L169" i="90"/>
  <c r="L183" i="90"/>
  <c r="L231" i="90"/>
  <c r="L252" i="90"/>
  <c r="L273" i="90"/>
  <c r="L14" i="81"/>
  <c r="L55" i="93"/>
  <c r="L173" i="93"/>
  <c r="L211" i="93"/>
  <c r="L269" i="93"/>
  <c r="L326" i="93"/>
  <c r="L174" i="90"/>
  <c r="L192" i="90"/>
  <c r="L64" i="93"/>
  <c r="L109" i="93"/>
  <c r="L143" i="93"/>
  <c r="L212" i="93"/>
  <c r="L270" i="93"/>
  <c r="L285" i="93"/>
  <c r="L327" i="93"/>
  <c r="L337" i="93"/>
  <c r="L4" i="93"/>
  <c r="L16" i="90"/>
  <c r="L81" i="90"/>
  <c r="L101" i="90"/>
  <c r="L121" i="90"/>
  <c r="L244" i="90"/>
  <c r="L110" i="93"/>
  <c r="L144" i="93"/>
  <c r="L181" i="93"/>
  <c r="L271" i="93"/>
  <c r="L287" i="93"/>
  <c r="L301" i="93"/>
  <c r="L313" i="93"/>
  <c r="L44" i="90"/>
  <c r="L60" i="90"/>
  <c r="L136" i="90"/>
  <c r="L160" i="90"/>
  <c r="L165" i="90"/>
  <c r="L179" i="90"/>
  <c r="L112" i="93"/>
  <c r="L151" i="93"/>
  <c r="L182" i="93"/>
  <c r="L233" i="93"/>
  <c r="L253" i="93"/>
  <c r="L272" i="93"/>
  <c r="L288" i="93"/>
  <c r="L302" i="93"/>
  <c r="L328" i="93"/>
  <c r="L39" i="90"/>
  <c r="L66" i="93"/>
  <c r="L152" i="93"/>
  <c r="L234" i="93"/>
  <c r="L254" i="93"/>
  <c r="L315" i="93"/>
  <c r="L338" i="93"/>
  <c r="L45" i="90"/>
  <c r="L61" i="90"/>
  <c r="L193" i="90"/>
  <c r="L202" i="90"/>
  <c r="L253" i="90"/>
  <c r="L15" i="81"/>
  <c r="L36" i="81"/>
  <c r="L57" i="81"/>
  <c r="L75" i="93"/>
  <c r="L213" i="93"/>
  <c r="L236" i="93"/>
  <c r="L256" i="93"/>
  <c r="L290" i="93"/>
  <c r="L303" i="93"/>
  <c r="L77" i="90"/>
  <c r="L82" i="90"/>
  <c r="L97" i="90"/>
  <c r="L102" i="90"/>
  <c r="L122" i="90"/>
  <c r="L142" i="90"/>
  <c r="L76" i="93"/>
  <c r="L260" i="93"/>
  <c r="L129" i="90"/>
  <c r="L145" i="90"/>
  <c r="L249" i="90"/>
  <c r="L19" i="81"/>
  <c r="L28" i="81"/>
  <c r="L59" i="81"/>
  <c r="L76" i="81"/>
  <c r="L97" i="81"/>
  <c r="L114" i="81"/>
  <c r="L135" i="81"/>
  <c r="L156" i="81"/>
  <c r="L177" i="81"/>
  <c r="L194" i="81"/>
  <c r="L215" i="81"/>
  <c r="L265" i="90"/>
  <c r="L10" i="81"/>
  <c r="L37" i="81"/>
  <c r="L46" i="81"/>
  <c r="L72" i="81"/>
  <c r="L93" i="81"/>
  <c r="L110" i="81"/>
  <c r="L131" i="81"/>
  <c r="L152" i="81"/>
  <c r="L173" i="81"/>
  <c r="L190" i="81"/>
  <c r="L211" i="81"/>
  <c r="L273" i="93"/>
  <c r="L130" i="90"/>
  <c r="L217" i="90"/>
  <c r="L260" i="90"/>
  <c r="L5" i="81"/>
  <c r="L24" i="81"/>
  <c r="L55" i="81"/>
  <c r="L68" i="81"/>
  <c r="L89" i="81"/>
  <c r="L106" i="81"/>
  <c r="L127" i="81"/>
  <c r="L274" i="93"/>
  <c r="L12" i="90"/>
  <c r="L159" i="90"/>
  <c r="L255" i="90"/>
  <c r="L276" i="90"/>
  <c r="L33" i="81"/>
  <c r="L42" i="81"/>
  <c r="L64" i="81"/>
  <c r="L85" i="81"/>
  <c r="L102" i="81"/>
  <c r="L123" i="81"/>
  <c r="L291" i="93"/>
  <c r="L112" i="90"/>
  <c r="L161" i="90"/>
  <c r="L218" i="90"/>
  <c r="L250" i="90"/>
  <c r="L20" i="81"/>
  <c r="L51" i="81"/>
  <c r="L81" i="81"/>
  <c r="L98" i="81"/>
  <c r="L122" i="93"/>
  <c r="L292" i="93"/>
  <c r="L51" i="90"/>
  <c r="L6" i="81"/>
  <c r="L11" i="81"/>
  <c r="L29" i="81"/>
  <c r="L38" i="81"/>
  <c r="L134" i="90"/>
  <c r="L149" i="90"/>
  <c r="L194" i="90"/>
  <c r="L219" i="90"/>
  <c r="L245" i="90"/>
  <c r="L261" i="90"/>
  <c r="L16" i="81"/>
  <c r="L47" i="81"/>
  <c r="L304" i="93"/>
  <c r="L203" i="90"/>
  <c r="L256" i="90"/>
  <c r="L277" i="90"/>
  <c r="L25" i="81"/>
  <c r="L34" i="81"/>
  <c r="L56" i="81"/>
  <c r="L69" i="81"/>
  <c r="L86" i="81"/>
  <c r="L107" i="81"/>
  <c r="L153" i="93"/>
  <c r="L92" i="90"/>
  <c r="L272" i="90"/>
  <c r="L43" i="81"/>
  <c r="L65" i="81"/>
  <c r="L82" i="81"/>
  <c r="L103" i="81"/>
  <c r="L124" i="81"/>
  <c r="L195" i="90"/>
  <c r="L262" i="90"/>
  <c r="L7" i="81"/>
  <c r="L21" i="81"/>
  <c r="L30" i="81"/>
  <c r="L52" i="81"/>
  <c r="L78" i="81"/>
  <c r="L99" i="81"/>
  <c r="L120" i="81"/>
  <c r="L141" i="81"/>
  <c r="L158" i="81"/>
  <c r="L179" i="81"/>
  <c r="L191" i="93"/>
  <c r="L163" i="90"/>
  <c r="L204" i="90"/>
  <c r="L220" i="90"/>
  <c r="L278" i="90"/>
  <c r="L39" i="81"/>
  <c r="L61" i="81"/>
  <c r="L74" i="81"/>
  <c r="L95" i="81"/>
  <c r="L116" i="81"/>
  <c r="L137" i="81"/>
  <c r="L154" i="81"/>
  <c r="L175" i="81"/>
  <c r="L196" i="81"/>
  <c r="L217" i="81"/>
  <c r="L192" i="93"/>
  <c r="L318" i="93"/>
  <c r="L119" i="90"/>
  <c r="L234" i="90"/>
  <c r="L257" i="90"/>
  <c r="L17" i="81"/>
  <c r="L26" i="81"/>
  <c r="L48" i="81"/>
  <c r="L70" i="81"/>
  <c r="L91" i="81"/>
  <c r="L214" i="93"/>
  <c r="L205" i="90"/>
  <c r="L213" i="90"/>
  <c r="L228" i="90"/>
  <c r="L35" i="81"/>
  <c r="L66" i="81"/>
  <c r="L87" i="81"/>
  <c r="L108" i="81"/>
  <c r="L129" i="81"/>
  <c r="L146" i="81"/>
  <c r="L167" i="81"/>
  <c r="L188" i="81"/>
  <c r="L209" i="81"/>
  <c r="L220" i="93"/>
  <c r="L139" i="90"/>
  <c r="L187" i="90"/>
  <c r="L198" i="90"/>
  <c r="L206" i="90"/>
  <c r="L241" i="90"/>
  <c r="L263" i="90"/>
  <c r="L268" i="90"/>
  <c r="L8" i="81"/>
  <c r="L22" i="81"/>
  <c r="L44" i="81"/>
  <c r="L53" i="81"/>
  <c r="L62" i="81"/>
  <c r="L83" i="81"/>
  <c r="L104" i="81"/>
  <c r="L329" i="93"/>
  <c r="L67" i="90"/>
  <c r="L247" i="90"/>
  <c r="L279" i="90"/>
  <c r="L13" i="81"/>
  <c r="L31" i="81"/>
  <c r="L79" i="81"/>
  <c r="L100" i="81"/>
  <c r="L121" i="81"/>
  <c r="L138" i="81"/>
  <c r="L159" i="81"/>
  <c r="L180" i="81"/>
  <c r="L201" i="81"/>
  <c r="L218" i="81"/>
  <c r="L237" i="93"/>
  <c r="L99" i="90"/>
  <c r="L189" i="90"/>
  <c r="L235" i="90"/>
  <c r="L274" i="90"/>
  <c r="L18" i="81"/>
  <c r="L40" i="81"/>
  <c r="L49" i="81"/>
  <c r="L58" i="81"/>
  <c r="L75" i="81"/>
  <c r="L96" i="81"/>
  <c r="L117" i="81"/>
  <c r="L134" i="81"/>
  <c r="L155" i="81"/>
  <c r="L176" i="81"/>
  <c r="L197" i="81"/>
  <c r="L240" i="93"/>
  <c r="L127" i="90"/>
  <c r="L236" i="90"/>
  <c r="L45" i="81"/>
  <c r="L54" i="81"/>
  <c r="L67" i="81"/>
  <c r="L88" i="81"/>
  <c r="L109" i="81"/>
  <c r="L126" i="81"/>
  <c r="L156" i="90"/>
  <c r="L216" i="90"/>
  <c r="L80" i="81"/>
  <c r="L118" i="81"/>
  <c r="L148" i="81"/>
  <c r="L192" i="81"/>
  <c r="L225" i="81"/>
  <c r="L230" i="81"/>
  <c r="L258" i="81"/>
  <c r="L279" i="81"/>
  <c r="L296" i="81"/>
  <c r="L317" i="81"/>
  <c r="L338" i="81"/>
  <c r="L359" i="81"/>
  <c r="L376" i="81"/>
  <c r="L257" i="93"/>
  <c r="L119" i="81"/>
  <c r="L161" i="81"/>
  <c r="L174" i="81"/>
  <c r="L204" i="81"/>
  <c r="L210" i="81"/>
  <c r="L249" i="81"/>
  <c r="L275" i="81"/>
  <c r="L292" i="81"/>
  <c r="L313" i="81"/>
  <c r="L334" i="81"/>
  <c r="L355" i="81"/>
  <c r="L372" i="81"/>
  <c r="L18" i="89"/>
  <c r="L39" i="89"/>
  <c r="L142" i="81"/>
  <c r="L168" i="81"/>
  <c r="L193" i="81"/>
  <c r="L199" i="81"/>
  <c r="L235" i="81"/>
  <c r="L240" i="81"/>
  <c r="L254" i="81"/>
  <c r="L340" i="93"/>
  <c r="L167" i="90"/>
  <c r="L128" i="81"/>
  <c r="L181" i="81"/>
  <c r="L187" i="81"/>
  <c r="L226" i="81"/>
  <c r="L267" i="81"/>
  <c r="L23" i="81"/>
  <c r="L84" i="81"/>
  <c r="L205" i="81"/>
  <c r="L216" i="81"/>
  <c r="L221" i="81"/>
  <c r="L245" i="81"/>
  <c r="L263" i="81"/>
  <c r="L280" i="81"/>
  <c r="L301" i="81"/>
  <c r="L322" i="81"/>
  <c r="L343" i="81"/>
  <c r="L269" i="90"/>
  <c r="L50" i="81"/>
  <c r="L111" i="81"/>
  <c r="L136" i="81"/>
  <c r="L143" i="81"/>
  <c r="L149" i="81"/>
  <c r="L162" i="81"/>
  <c r="L169" i="81"/>
  <c r="L182" i="81"/>
  <c r="L40" i="90"/>
  <c r="L230" i="90"/>
  <c r="L27" i="81"/>
  <c r="L130" i="81"/>
  <c r="L272" i="81"/>
  <c r="L293" i="81"/>
  <c r="L314" i="81"/>
  <c r="L335" i="81"/>
  <c r="L352" i="81"/>
  <c r="L373" i="81"/>
  <c r="L19" i="89"/>
  <c r="L180" i="90"/>
  <c r="L101" i="81"/>
  <c r="L112" i="81"/>
  <c r="L150" i="81"/>
  <c r="L163" i="81"/>
  <c r="L200" i="81"/>
  <c r="L206" i="81"/>
  <c r="L222" i="81"/>
  <c r="L241" i="81"/>
  <c r="L255" i="81"/>
  <c r="L268" i="81"/>
  <c r="L289" i="81"/>
  <c r="L72" i="90"/>
  <c r="L71" i="81"/>
  <c r="L122" i="81"/>
  <c r="L144" i="81"/>
  <c r="L227" i="81"/>
  <c r="L232" i="81"/>
  <c r="L246" i="81"/>
  <c r="L264" i="81"/>
  <c r="L285" i="81"/>
  <c r="L306" i="81"/>
  <c r="L327" i="81"/>
  <c r="L344" i="81"/>
  <c r="L365" i="81"/>
  <c r="L113" i="81"/>
  <c r="L151" i="81"/>
  <c r="L157" i="81"/>
  <c r="L170" i="81"/>
  <c r="L189" i="81"/>
  <c r="L195" i="81"/>
  <c r="L212" i="81"/>
  <c r="L260" i="81"/>
  <c r="L281" i="81"/>
  <c r="L302" i="81"/>
  <c r="L323" i="81"/>
  <c r="L340" i="81"/>
  <c r="L361" i="81"/>
  <c r="L7" i="89"/>
  <c r="L28" i="89"/>
  <c r="L45" i="89"/>
  <c r="L242" i="90"/>
  <c r="L275" i="90"/>
  <c r="L32" i="81"/>
  <c r="L164" i="81"/>
  <c r="L183" i="81"/>
  <c r="L207" i="81"/>
  <c r="L237" i="81"/>
  <c r="L251" i="81"/>
  <c r="L256" i="81"/>
  <c r="L277" i="81"/>
  <c r="L298" i="81"/>
  <c r="L319" i="81"/>
  <c r="L336" i="81"/>
  <c r="L357" i="81"/>
  <c r="L378" i="81"/>
  <c r="L24" i="89"/>
  <c r="L228" i="81"/>
  <c r="L242" i="81"/>
  <c r="L273" i="81"/>
  <c r="L294" i="81"/>
  <c r="L315" i="81"/>
  <c r="L332" i="81"/>
  <c r="L353" i="81"/>
  <c r="L374" i="81"/>
  <c r="L73" i="81"/>
  <c r="L90" i="81"/>
  <c r="L171" i="81"/>
  <c r="L223" i="81"/>
  <c r="L269" i="81"/>
  <c r="L290" i="81"/>
  <c r="L311" i="81"/>
  <c r="L328" i="81"/>
  <c r="L349" i="81"/>
  <c r="L370" i="81"/>
  <c r="L16" i="89"/>
  <c r="L33" i="89"/>
  <c r="L92" i="81"/>
  <c r="L105" i="81"/>
  <c r="L115" i="81"/>
  <c r="L139" i="81"/>
  <c r="L145" i="81"/>
  <c r="L165" i="81"/>
  <c r="L178" i="81"/>
  <c r="L184" i="81"/>
  <c r="L202" i="81"/>
  <c r="L213" i="81"/>
  <c r="L233" i="81"/>
  <c r="L247" i="81"/>
  <c r="L252" i="81"/>
  <c r="L265" i="81"/>
  <c r="L286" i="81"/>
  <c r="L124" i="90"/>
  <c r="L132" i="81"/>
  <c r="L172" i="81"/>
  <c r="L238" i="81"/>
  <c r="L261" i="81"/>
  <c r="L282" i="81"/>
  <c r="L303" i="81"/>
  <c r="L320" i="81"/>
  <c r="L341" i="81"/>
  <c r="L362" i="81"/>
  <c r="L207" i="90"/>
  <c r="L9" i="81"/>
  <c r="L125" i="81"/>
  <c r="L208" i="81"/>
  <c r="L224" i="81"/>
  <c r="L257" i="81"/>
  <c r="L278" i="81"/>
  <c r="L299" i="81"/>
  <c r="L316" i="81"/>
  <c r="L337" i="81"/>
  <c r="L358" i="81"/>
  <c r="L379" i="81"/>
  <c r="L21" i="89"/>
  <c r="L42" i="89"/>
  <c r="L60" i="81"/>
  <c r="L77" i="81"/>
  <c r="L94" i="81"/>
  <c r="L133" i="81"/>
  <c r="L140" i="81"/>
  <c r="L185" i="81"/>
  <c r="L191" i="81"/>
  <c r="L203" i="81"/>
  <c r="L214" i="81"/>
  <c r="L219" i="81"/>
  <c r="L283" i="81"/>
  <c r="L305" i="81"/>
  <c r="L368" i="81"/>
  <c r="L14" i="89"/>
  <c r="L60" i="89"/>
  <c r="L81" i="89"/>
  <c r="L271" i="81"/>
  <c r="L360" i="81"/>
  <c r="L94" i="89"/>
  <c r="L98" i="89"/>
  <c r="L153" i="81"/>
  <c r="L239" i="81"/>
  <c r="L284" i="81"/>
  <c r="L325" i="81"/>
  <c r="L27" i="89"/>
  <c r="L38" i="89"/>
  <c r="L73" i="89"/>
  <c r="L220" i="81"/>
  <c r="L274" i="81"/>
  <c r="L307" i="81"/>
  <c r="L43" i="89"/>
  <c r="L243" i="81"/>
  <c r="L259" i="81"/>
  <c r="L345" i="81"/>
  <c r="L369" i="81"/>
  <c r="L15" i="89"/>
  <c r="L65" i="89"/>
  <c r="L297" i="81"/>
  <c r="L308" i="81"/>
  <c r="L326" i="81"/>
  <c r="L354" i="81"/>
  <c r="L377" i="81"/>
  <c r="L22" i="89"/>
  <c r="L48" i="89"/>
  <c r="L160" i="81"/>
  <c r="L287" i="81"/>
  <c r="L34" i="89"/>
  <c r="L57" i="89"/>
  <c r="L74" i="89"/>
  <c r="L95" i="89"/>
  <c r="L254" i="90"/>
  <c r="L198" i="81"/>
  <c r="L244" i="81"/>
  <c r="L346" i="81"/>
  <c r="L44" i="89"/>
  <c r="L166" i="81"/>
  <c r="L262" i="81"/>
  <c r="L288" i="81"/>
  <c r="L309" i="81"/>
  <c r="L318" i="81"/>
  <c r="L363" i="81"/>
  <c r="L229" i="81"/>
  <c r="L248" i="81"/>
  <c r="L276" i="81"/>
  <c r="L23" i="89"/>
  <c r="L49" i="89"/>
  <c r="L300" i="81"/>
  <c r="L329" i="81"/>
  <c r="L347" i="81"/>
  <c r="L364" i="81"/>
  <c r="L35" i="89"/>
  <c r="L58" i="89"/>
  <c r="L79" i="89"/>
  <c r="L310" i="81"/>
  <c r="L40" i="89"/>
  <c r="L54" i="89"/>
  <c r="L75" i="89"/>
  <c r="L96" i="89"/>
  <c r="L100" i="89"/>
  <c r="L41" i="81"/>
  <c r="L291" i="81"/>
  <c r="L356" i="81"/>
  <c r="L30" i="89"/>
  <c r="L71" i="89"/>
  <c r="L231" i="81"/>
  <c r="L250" i="81"/>
  <c r="L266" i="81"/>
  <c r="L312" i="81"/>
  <c r="L330" i="81"/>
  <c r="L339" i="81"/>
  <c r="L348" i="81"/>
  <c r="L63" i="81"/>
  <c r="L304" i="81"/>
  <c r="L72" i="89"/>
  <c r="L93" i="89"/>
  <c r="L26" i="89"/>
  <c r="L118" i="89"/>
  <c r="L145" i="89"/>
  <c r="L154" i="89"/>
  <c r="L167" i="89"/>
  <c r="L188" i="89"/>
  <c r="L209" i="89"/>
  <c r="L226" i="89"/>
  <c r="L247" i="89"/>
  <c r="L268" i="89"/>
  <c r="L289" i="89"/>
  <c r="L293" i="89"/>
  <c r="L297" i="89"/>
  <c r="L234" i="81"/>
  <c r="L10" i="89"/>
  <c r="L132" i="89"/>
  <c r="L163" i="89"/>
  <c r="L184" i="89"/>
  <c r="L222" i="89"/>
  <c r="L243" i="89"/>
  <c r="L264" i="89"/>
  <c r="L285" i="89"/>
  <c r="L13" i="80"/>
  <c r="L331" i="81"/>
  <c r="L366" i="81"/>
  <c r="L12" i="89"/>
  <c r="L29" i="89"/>
  <c r="L63" i="89"/>
  <c r="L236" i="81"/>
  <c r="L333" i="81"/>
  <c r="L114" i="89"/>
  <c r="L128" i="89"/>
  <c r="L159" i="89"/>
  <c r="L176" i="89"/>
  <c r="L197" i="89"/>
  <c r="L214" i="89"/>
  <c r="L235" i="89"/>
  <c r="L256" i="89"/>
  <c r="L277" i="89"/>
  <c r="L295" i="81"/>
  <c r="L55" i="89"/>
  <c r="L86" i="89"/>
  <c r="L99" i="89"/>
  <c r="L137" i="89"/>
  <c r="L193" i="89"/>
  <c r="L231" i="89"/>
  <c r="L273" i="89"/>
  <c r="L367" i="81"/>
  <c r="L13" i="89"/>
  <c r="L119" i="89"/>
  <c r="L155" i="89"/>
  <c r="L189" i="89"/>
  <c r="L206" i="89"/>
  <c r="L227" i="89"/>
  <c r="L248" i="89"/>
  <c r="L269" i="89"/>
  <c r="L286" i="89"/>
  <c r="L290" i="89"/>
  <c r="L294" i="89"/>
  <c r="L298" i="89"/>
  <c r="L46" i="89"/>
  <c r="L64" i="89"/>
  <c r="L105" i="89"/>
  <c r="L110" i="89"/>
  <c r="L124" i="89"/>
  <c r="L133" i="89"/>
  <c r="L142" i="89"/>
  <c r="L185" i="89"/>
  <c r="L223" i="89"/>
  <c r="L265" i="89"/>
  <c r="L282" i="89"/>
  <c r="L253" i="81"/>
  <c r="L371" i="81"/>
  <c r="L80" i="89"/>
  <c r="L151" i="89"/>
  <c r="L160" i="89"/>
  <c r="L198" i="89"/>
  <c r="L261" i="89"/>
  <c r="L278" i="89"/>
  <c r="L17" i="89"/>
  <c r="L87" i="89"/>
  <c r="L129" i="89"/>
  <c r="L138" i="89"/>
  <c r="L177" i="89"/>
  <c r="L194" i="89"/>
  <c r="L215" i="89"/>
  <c r="L257" i="89"/>
  <c r="L274" i="89"/>
  <c r="L147" i="81"/>
  <c r="L342" i="81"/>
  <c r="L147" i="89"/>
  <c r="L156" i="89"/>
  <c r="L173" i="89"/>
  <c r="L190" i="89"/>
  <c r="L211" i="89"/>
  <c r="L232" i="89"/>
  <c r="L253" i="89"/>
  <c r="L66" i="89"/>
  <c r="L125" i="89"/>
  <c r="L134" i="89"/>
  <c r="L169" i="89"/>
  <c r="L186" i="89"/>
  <c r="L207" i="89"/>
  <c r="L228" i="89"/>
  <c r="L249" i="89"/>
  <c r="L266" i="89"/>
  <c r="L67" i="89"/>
  <c r="L111" i="89"/>
  <c r="L143" i="89"/>
  <c r="L152" i="89"/>
  <c r="L350" i="81"/>
  <c r="L375" i="81"/>
  <c r="L36" i="89"/>
  <c r="L50" i="89"/>
  <c r="L116" i="89"/>
  <c r="L130" i="89"/>
  <c r="L161" i="89"/>
  <c r="L186" i="81"/>
  <c r="L270" i="81"/>
  <c r="L20" i="89"/>
  <c r="L59" i="89"/>
  <c r="L82" i="89"/>
  <c r="L89" i="89"/>
  <c r="L121" i="89"/>
  <c r="L139" i="89"/>
  <c r="L174" i="89"/>
  <c r="L216" i="89"/>
  <c r="L254" i="89"/>
  <c r="L275" i="89"/>
  <c r="L351" i="81"/>
  <c r="L37" i="89"/>
  <c r="L102" i="89"/>
  <c r="L126" i="89"/>
  <c r="L157" i="89"/>
  <c r="L170" i="89"/>
  <c r="L191" i="89"/>
  <c r="L212" i="89"/>
  <c r="L233" i="89"/>
  <c r="L250" i="89"/>
  <c r="L271" i="89"/>
  <c r="L321" i="81"/>
  <c r="L5" i="89"/>
  <c r="L68" i="89"/>
  <c r="L90" i="89"/>
  <c r="L107" i="89"/>
  <c r="L112" i="89"/>
  <c r="L135" i="89"/>
  <c r="L144" i="89"/>
  <c r="L166" i="89"/>
  <c r="L187" i="89"/>
  <c r="L51" i="89"/>
  <c r="L76" i="89"/>
  <c r="L97" i="89"/>
  <c r="L117" i="89"/>
  <c r="L153" i="89"/>
  <c r="L162" i="89"/>
  <c r="L183" i="89"/>
  <c r="L204" i="89"/>
  <c r="L91" i="89"/>
  <c r="L178" i="89"/>
  <c r="L225" i="89"/>
  <c r="L295" i="89"/>
  <c r="L25" i="80"/>
  <c r="L45" i="80"/>
  <c r="L65" i="80"/>
  <c r="L85" i="80"/>
  <c r="L105" i="80"/>
  <c r="L125" i="80"/>
  <c r="L145" i="80"/>
  <c r="L165" i="80"/>
  <c r="L185" i="80"/>
  <c r="L205" i="80"/>
  <c r="L141" i="89"/>
  <c r="L179" i="89"/>
  <c r="L4" i="81"/>
  <c r="L5" i="80"/>
  <c r="L26" i="80"/>
  <c r="L46" i="80"/>
  <c r="L66" i="80"/>
  <c r="L86" i="80"/>
  <c r="L106" i="80"/>
  <c r="L126" i="80"/>
  <c r="L146" i="80"/>
  <c r="L166" i="80"/>
  <c r="L186" i="80"/>
  <c r="L206" i="80"/>
  <c r="L226" i="80"/>
  <c r="L246" i="80"/>
  <c r="L266" i="80"/>
  <c r="L286" i="80"/>
  <c r="L122" i="89"/>
  <c r="L258" i="89"/>
  <c r="L283" i="89"/>
  <c r="L6" i="80"/>
  <c r="L27" i="80"/>
  <c r="L47" i="80"/>
  <c r="L67" i="80"/>
  <c r="L87" i="80"/>
  <c r="L107" i="80"/>
  <c r="L53" i="89"/>
  <c r="L276" i="89"/>
  <c r="L7" i="80"/>
  <c r="L28" i="80"/>
  <c r="L48" i="80"/>
  <c r="L68" i="80"/>
  <c r="L88" i="80"/>
  <c r="L108" i="80"/>
  <c r="L128" i="80"/>
  <c r="L148" i="80"/>
  <c r="L168" i="80"/>
  <c r="L188" i="80"/>
  <c r="L208" i="80"/>
  <c r="L228" i="80"/>
  <c r="L248" i="80"/>
  <c r="L180" i="89"/>
  <c r="L296" i="89"/>
  <c r="L8" i="80"/>
  <c r="L29" i="80"/>
  <c r="L49" i="80"/>
  <c r="L69" i="80"/>
  <c r="L89" i="80"/>
  <c r="L109" i="80"/>
  <c r="L129" i="80"/>
  <c r="L149" i="80"/>
  <c r="L169" i="80"/>
  <c r="L61" i="89"/>
  <c r="L182" i="89"/>
  <c r="L238" i="89"/>
  <c r="L259" i="89"/>
  <c r="L270" i="89"/>
  <c r="L9" i="80"/>
  <c r="L30" i="80"/>
  <c r="L284" i="89"/>
  <c r="L10" i="80"/>
  <c r="L31" i="80"/>
  <c r="L51" i="80"/>
  <c r="L71" i="80"/>
  <c r="L69" i="89"/>
  <c r="L208" i="89"/>
  <c r="L229" i="89"/>
  <c r="L291" i="89"/>
  <c r="L11" i="80"/>
  <c r="L32" i="80"/>
  <c r="L52" i="80"/>
  <c r="L72" i="80"/>
  <c r="L92" i="80"/>
  <c r="L112" i="80"/>
  <c r="L132" i="80"/>
  <c r="L152" i="80"/>
  <c r="L172" i="80"/>
  <c r="L192" i="80"/>
  <c r="L212" i="80"/>
  <c r="L232" i="80"/>
  <c r="L324" i="81"/>
  <c r="L103" i="89"/>
  <c r="L127" i="89"/>
  <c r="L196" i="89"/>
  <c r="L218" i="89"/>
  <c r="L239" i="89"/>
  <c r="L260" i="89"/>
  <c r="L12" i="80"/>
  <c r="L33" i="80"/>
  <c r="L53" i="80"/>
  <c r="L73" i="80"/>
  <c r="L93" i="80"/>
  <c r="L113" i="80"/>
  <c r="L133" i="80"/>
  <c r="L153" i="80"/>
  <c r="L104" i="89"/>
  <c r="L150" i="89"/>
  <c r="L262" i="89"/>
  <c r="L14" i="80"/>
  <c r="L34" i="80"/>
  <c r="L54" i="80"/>
  <c r="L74" i="80"/>
  <c r="L94" i="80"/>
  <c r="L114" i="80"/>
  <c r="L134" i="80"/>
  <c r="L154" i="80"/>
  <c r="L174" i="80"/>
  <c r="L194" i="80"/>
  <c r="L214" i="80"/>
  <c r="L234" i="80"/>
  <c r="L131" i="89"/>
  <c r="L220" i="89"/>
  <c r="L241" i="89"/>
  <c r="L279" i="89"/>
  <c r="L15" i="80"/>
  <c r="L35" i="80"/>
  <c r="L55" i="80"/>
  <c r="L75" i="80"/>
  <c r="L95" i="80"/>
  <c r="L115" i="80"/>
  <c r="L135" i="80"/>
  <c r="L155" i="80"/>
  <c r="L175" i="80"/>
  <c r="L195" i="80"/>
  <c r="L215" i="80"/>
  <c r="L171" i="89"/>
  <c r="L230" i="89"/>
  <c r="L251" i="89"/>
  <c r="L292" i="89"/>
  <c r="L16" i="80"/>
  <c r="L36" i="80"/>
  <c r="L56" i="80"/>
  <c r="L76" i="80"/>
  <c r="L96" i="80"/>
  <c r="L116" i="80"/>
  <c r="L136" i="80"/>
  <c r="L156" i="80"/>
  <c r="L176" i="80"/>
  <c r="L199" i="89"/>
  <c r="L242" i="89"/>
  <c r="L263" i="89"/>
  <c r="L17" i="80"/>
  <c r="L37" i="80"/>
  <c r="L57" i="80"/>
  <c r="L77" i="80"/>
  <c r="L97" i="80"/>
  <c r="L117" i="80"/>
  <c r="L137" i="80"/>
  <c r="L157" i="80"/>
  <c r="L177" i="80"/>
  <c r="L197" i="80"/>
  <c r="L217" i="80"/>
  <c r="L237" i="80"/>
  <c r="L6" i="89"/>
  <c r="L78" i="89"/>
  <c r="L109" i="89"/>
  <c r="L221" i="89"/>
  <c r="L272" i="89"/>
  <c r="L18" i="80"/>
  <c r="L38" i="80"/>
  <c r="L58" i="80"/>
  <c r="L78" i="80"/>
  <c r="L98" i="80"/>
  <c r="L118" i="80"/>
  <c r="L138" i="80"/>
  <c r="L158" i="80"/>
  <c r="L178" i="80"/>
  <c r="L198" i="80"/>
  <c r="L218" i="80"/>
  <c r="L85" i="89"/>
  <c r="L201" i="89"/>
  <c r="L224" i="89"/>
  <c r="L245" i="89"/>
  <c r="L281" i="89"/>
  <c r="L22" i="80"/>
  <c r="L42" i="80"/>
  <c r="L62" i="80"/>
  <c r="L82" i="80"/>
  <c r="L102" i="80"/>
  <c r="L122" i="80"/>
  <c r="L142" i="80"/>
  <c r="L162" i="80"/>
  <c r="L140" i="89"/>
  <c r="L203" i="89"/>
  <c r="L234" i="89"/>
  <c r="L255" i="89"/>
  <c r="L288" i="89"/>
  <c r="L23" i="80"/>
  <c r="L43" i="80"/>
  <c r="L63" i="80"/>
  <c r="L83" i="80"/>
  <c r="L103" i="80"/>
  <c r="L318" i="80"/>
  <c r="L298" i="80"/>
  <c r="L277" i="80"/>
  <c r="L256" i="80"/>
  <c r="L231" i="80"/>
  <c r="L201" i="80"/>
  <c r="L163" i="80"/>
  <c r="L111" i="80"/>
  <c r="L40" i="80"/>
  <c r="L317" i="80"/>
  <c r="L297" i="80"/>
  <c r="L276" i="80"/>
  <c r="L255" i="80"/>
  <c r="L230" i="80"/>
  <c r="L200" i="80"/>
  <c r="L161" i="80"/>
  <c r="L110" i="80"/>
  <c r="L39" i="80"/>
  <c r="L316" i="80"/>
  <c r="L296" i="80"/>
  <c r="L275" i="80"/>
  <c r="L254" i="80"/>
  <c r="L229" i="80"/>
  <c r="L199" i="80"/>
  <c r="L160" i="80"/>
  <c r="L104" i="80"/>
  <c r="L24" i="80"/>
  <c r="L315" i="80"/>
  <c r="L295" i="80"/>
  <c r="L274" i="80"/>
  <c r="L253" i="80"/>
  <c r="L227" i="80"/>
  <c r="L196" i="80"/>
  <c r="L159" i="80"/>
  <c r="L101" i="80"/>
  <c r="L21" i="80"/>
  <c r="L113" i="89"/>
  <c r="L314" i="80"/>
  <c r="L294" i="80"/>
  <c r="L273" i="80"/>
  <c r="L252" i="80"/>
  <c r="L225" i="80"/>
  <c r="L193" i="80"/>
  <c r="L151" i="80"/>
  <c r="L100" i="80"/>
  <c r="L20" i="80"/>
  <c r="L313" i="80"/>
  <c r="L293" i="80"/>
  <c r="L272" i="80"/>
  <c r="L251" i="80"/>
  <c r="L224" i="80"/>
  <c r="L191" i="80"/>
  <c r="L150" i="80"/>
  <c r="L99" i="80"/>
  <c r="L19" i="80"/>
  <c r="L200" i="89"/>
  <c r="L312" i="80"/>
  <c r="L292" i="80"/>
  <c r="L271" i="80"/>
  <c r="L250" i="80"/>
  <c r="L223" i="80"/>
  <c r="L190" i="80"/>
  <c r="L147" i="80"/>
  <c r="L91" i="80"/>
  <c r="L246" i="89"/>
  <c r="L311" i="80"/>
  <c r="L291" i="80"/>
  <c r="L270" i="80"/>
  <c r="L249" i="80"/>
  <c r="L222" i="80"/>
  <c r="L189" i="80"/>
  <c r="L144" i="80"/>
  <c r="L90" i="80"/>
  <c r="L310" i="80"/>
  <c r="L290" i="80"/>
  <c r="L269" i="80"/>
  <c r="L247" i="80"/>
  <c r="L221" i="80"/>
  <c r="L187" i="80"/>
  <c r="L143" i="80"/>
  <c r="L84" i="80"/>
  <c r="L84" i="89"/>
  <c r="L309" i="80"/>
  <c r="L289" i="80"/>
  <c r="L245" i="80"/>
  <c r="L220" i="80"/>
  <c r="L184" i="80"/>
  <c r="L141" i="80"/>
  <c r="L81" i="80"/>
  <c r="L287" i="89"/>
  <c r="L308" i="80"/>
  <c r="L288" i="80"/>
  <c r="L267" i="80"/>
  <c r="L244" i="80"/>
  <c r="L219" i="80"/>
  <c r="L183" i="80"/>
  <c r="L140" i="80"/>
  <c r="L80" i="80"/>
  <c r="L41" i="89"/>
  <c r="L307" i="80"/>
  <c r="L287" i="80"/>
  <c r="L265" i="80"/>
  <c r="L243" i="80"/>
  <c r="L216" i="80"/>
  <c r="L182" i="80"/>
  <c r="L139" i="80"/>
  <c r="L79" i="80"/>
  <c r="L175" i="89"/>
  <c r="L306" i="80"/>
  <c r="L285" i="80"/>
  <c r="L264" i="80"/>
  <c r="L242" i="80"/>
  <c r="L213" i="80"/>
  <c r="L181" i="80"/>
  <c r="L131" i="80"/>
  <c r="L70" i="80"/>
  <c r="L305" i="80"/>
  <c r="L284" i="80"/>
  <c r="L263" i="80"/>
  <c r="L241" i="80"/>
  <c r="L211" i="80"/>
  <c r="L180" i="80"/>
  <c r="L130" i="80"/>
  <c r="L64" i="80"/>
  <c r="L280" i="89"/>
  <c r="L7" i="93"/>
  <c r="L9" i="93"/>
  <c r="L12" i="93"/>
  <c r="L18" i="93"/>
  <c r="L19" i="93"/>
  <c r="L24" i="93"/>
  <c r="L27" i="93"/>
  <c r="L29" i="93"/>
  <c r="L30" i="93"/>
  <c r="L34" i="93"/>
  <c r="L35" i="93"/>
  <c r="L37" i="93"/>
  <c r="L45" i="93"/>
  <c r="L57" i="93"/>
  <c r="L58" i="93"/>
  <c r="L67" i="93"/>
  <c r="L78" i="93"/>
  <c r="L82" i="93"/>
  <c r="L86" i="93"/>
  <c r="L88" i="93"/>
  <c r="L90" i="93"/>
  <c r="L93" i="93"/>
  <c r="L94" i="93"/>
  <c r="L101" i="93"/>
  <c r="L102" i="93"/>
  <c r="L107" i="93"/>
  <c r="L108" i="93"/>
  <c r="L113" i="93"/>
  <c r="L116" i="93"/>
  <c r="L121" i="93"/>
  <c r="L128" i="93"/>
  <c r="L135" i="93"/>
  <c r="L138" i="93"/>
  <c r="L140" i="93"/>
  <c r="L147" i="93"/>
  <c r="L164" i="93"/>
  <c r="L168" i="93"/>
  <c r="L169" i="93"/>
  <c r="L180" i="93"/>
  <c r="L183" i="93"/>
  <c r="L184" i="93"/>
  <c r="L193" i="93"/>
  <c r="L200" i="93"/>
  <c r="L206" i="93"/>
  <c r="L209" i="93"/>
  <c r="L210" i="93"/>
  <c r="L217" i="93"/>
  <c r="L218" i="93"/>
  <c r="L230" i="93"/>
  <c r="L235" i="93"/>
  <c r="L246" i="93"/>
  <c r="L251" i="93"/>
  <c r="L258" i="93"/>
  <c r="L286" i="93"/>
  <c r="L289" i="93"/>
  <c r="L295" i="93"/>
  <c r="L297" i="93"/>
  <c r="L298" i="93"/>
  <c r="L319" i="93"/>
  <c r="L320" i="93"/>
  <c r="L330" i="93"/>
  <c r="L4" i="90"/>
  <c r="L8" i="89"/>
  <c r="L9" i="89"/>
  <c r="L11" i="89"/>
  <c r="L25" i="89"/>
  <c r="L31" i="89"/>
  <c r="L32" i="89"/>
  <c r="L47" i="89"/>
  <c r="L52" i="89"/>
  <c r="L56" i="89"/>
  <c r="L62" i="89"/>
  <c r="L70" i="89"/>
  <c r="L77" i="89"/>
  <c r="L83" i="89"/>
  <c r="L88" i="89"/>
  <c r="L92" i="89"/>
  <c r="L101" i="89"/>
  <c r="L106" i="89"/>
  <c r="L108" i="89"/>
  <c r="L115" i="89"/>
  <c r="L120" i="89"/>
  <c r="L123" i="89"/>
  <c r="L136" i="89"/>
  <c r="L146" i="89"/>
  <c r="L148" i="89"/>
  <c r="L149" i="89"/>
  <c r="L158" i="89"/>
  <c r="L164" i="89"/>
  <c r="L165" i="89"/>
  <c r="L168" i="89"/>
  <c r="L172" i="89"/>
  <c r="L181" i="89"/>
  <c r="L192" i="89"/>
  <c r="L195" i="89"/>
  <c r="L202" i="89"/>
  <c r="L205" i="89"/>
  <c r="L210" i="89"/>
  <c r="L213" i="89"/>
  <c r="L217" i="89"/>
  <c r="L219" i="89"/>
  <c r="L236" i="89"/>
  <c r="L237" i="89"/>
  <c r="L240" i="89"/>
  <c r="L244" i="89"/>
  <c r="L252" i="89"/>
  <c r="L267" i="89"/>
  <c r="L4" i="89"/>
  <c r="L6" i="90"/>
  <c r="L9" i="90"/>
  <c r="L10" i="90"/>
  <c r="L14" i="90"/>
  <c r="L17" i="90"/>
  <c r="L18" i="90"/>
  <c r="L19" i="90"/>
  <c r="L20" i="90"/>
  <c r="L21" i="90"/>
  <c r="L22" i="90"/>
  <c r="L24" i="90"/>
  <c r="L25" i="90"/>
  <c r="L26" i="90"/>
  <c r="L28" i="90"/>
  <c r="L29" i="90"/>
  <c r="L30" i="90"/>
  <c r="L31" i="90"/>
  <c r="L33" i="90"/>
  <c r="L34" i="90"/>
  <c r="L35" i="90"/>
  <c r="L37" i="90"/>
  <c r="L38" i="90"/>
  <c r="L46" i="90"/>
  <c r="L47" i="90"/>
  <c r="L50" i="90"/>
  <c r="L54" i="90"/>
  <c r="L55" i="90"/>
  <c r="L56" i="90"/>
  <c r="L57" i="90"/>
  <c r="L58" i="90"/>
  <c r="L59" i="90"/>
  <c r="L62" i="90"/>
  <c r="L64" i="90"/>
  <c r="L66" i="90"/>
  <c r="L68" i="90"/>
  <c r="L69" i="90"/>
  <c r="L71" i="90"/>
  <c r="L73" i="90"/>
  <c r="L75" i="90"/>
  <c r="L76" i="90"/>
  <c r="L78" i="90"/>
  <c r="L79" i="90"/>
  <c r="L80" i="90"/>
  <c r="L86" i="90"/>
  <c r="L87" i="90"/>
  <c r="L88" i="90"/>
  <c r="L91" i="90"/>
  <c r="L95" i="90"/>
  <c r="L96" i="90"/>
  <c r="L100" i="90"/>
  <c r="L104" i="90"/>
  <c r="L106" i="90"/>
  <c r="L107" i="90"/>
  <c r="L108" i="90"/>
  <c r="L109" i="90"/>
  <c r="L111" i="90"/>
  <c r="L113" i="90"/>
  <c r="L116" i="90"/>
  <c r="L117" i="90"/>
  <c r="L125" i="90"/>
  <c r="L126" i="90"/>
  <c r="L128" i="90"/>
  <c r="L131" i="90"/>
  <c r="L132" i="90"/>
  <c r="L133" i="90"/>
  <c r="L135" i="90"/>
  <c r="L137" i="90"/>
  <c r="L140" i="90"/>
  <c r="L141" i="90"/>
  <c r="L143" i="90"/>
  <c r="L144" i="90"/>
  <c r="L146" i="90"/>
  <c r="L147" i="90"/>
  <c r="L150" i="90"/>
  <c r="L151" i="90"/>
  <c r="L152" i="90"/>
  <c r="L153" i="90"/>
  <c r="L154" i="90"/>
  <c r="L155" i="90"/>
  <c r="L157" i="90"/>
  <c r="L158" i="90"/>
  <c r="L162" i="90"/>
  <c r="L166" i="90"/>
  <c r="L170" i="90"/>
  <c r="L171" i="90"/>
  <c r="L172" i="90"/>
  <c r="L175" i="90"/>
  <c r="L177" i="90"/>
  <c r="L178" i="90"/>
  <c r="L182" i="90"/>
  <c r="L184" i="90"/>
  <c r="L185" i="90"/>
  <c r="L188" i="90"/>
  <c r="L190" i="90"/>
  <c r="L191" i="90"/>
  <c r="L197" i="90"/>
  <c r="L199" i="90"/>
  <c r="L200" i="90"/>
  <c r="L201" i="90"/>
  <c r="L208" i="90"/>
  <c r="L209" i="90"/>
  <c r="L210" i="90"/>
  <c r="L211" i="90"/>
  <c r="L212" i="90"/>
  <c r="L214" i="90"/>
  <c r="L215" i="90"/>
  <c r="L221" i="90"/>
  <c r="L222" i="90"/>
  <c r="L223" i="90"/>
  <c r="L224" i="90"/>
  <c r="L225" i="90"/>
  <c r="L226" i="90"/>
  <c r="L227" i="90"/>
  <c r="L229" i="90"/>
  <c r="L232" i="90"/>
  <c r="L233" i="90"/>
  <c r="L237" i="90"/>
  <c r="L238" i="90"/>
  <c r="L239" i="90"/>
  <c r="L240" i="90"/>
  <c r="L248" i="90"/>
  <c r="L251" i="90"/>
  <c r="L258" i="90"/>
  <c r="L259" i="90"/>
  <c r="L264" i="90"/>
  <c r="L266" i="90"/>
  <c r="L270" i="90"/>
  <c r="L271" i="90"/>
  <c r="L5" i="90"/>
  <c r="G5" i="89"/>
  <c r="G6" i="89"/>
  <c r="G7" i="89"/>
  <c r="G8" i="89"/>
  <c r="G9" i="89"/>
  <c r="G10" i="89"/>
  <c r="G11" i="89"/>
  <c r="G12" i="89"/>
  <c r="G13" i="89"/>
  <c r="G14" i="89"/>
  <c r="G15" i="89"/>
  <c r="G16" i="89"/>
  <c r="G17" i="89"/>
  <c r="G18" i="89"/>
  <c r="G19" i="89"/>
  <c r="G20" i="89"/>
  <c r="G21" i="89"/>
  <c r="G22" i="89"/>
  <c r="G23" i="89"/>
  <c r="G24" i="89"/>
  <c r="G25" i="89"/>
  <c r="G26" i="89"/>
  <c r="G27" i="89"/>
  <c r="G28" i="89"/>
  <c r="G29" i="89"/>
  <c r="G30" i="89"/>
  <c r="G31" i="89"/>
  <c r="G32" i="89"/>
  <c r="G33" i="89"/>
  <c r="G34" i="89"/>
  <c r="G35" i="89"/>
  <c r="G36" i="89"/>
  <c r="G37" i="89"/>
  <c r="G38" i="89"/>
  <c r="G39" i="89"/>
  <c r="G40" i="89"/>
  <c r="G41" i="89"/>
  <c r="G42" i="89"/>
  <c r="G43" i="89"/>
  <c r="G44" i="89"/>
  <c r="G45" i="89"/>
  <c r="G46" i="89"/>
  <c r="G47" i="89"/>
  <c r="G48" i="89"/>
  <c r="G49" i="89"/>
  <c r="G50" i="89"/>
  <c r="G51" i="89"/>
  <c r="G52" i="89"/>
  <c r="G53" i="89"/>
  <c r="G54" i="89"/>
  <c r="G55" i="89"/>
  <c r="G56" i="89"/>
  <c r="G57" i="89"/>
  <c r="G58" i="89"/>
  <c r="G59" i="89"/>
  <c r="G60" i="89"/>
  <c r="G61" i="89"/>
  <c r="G62" i="89"/>
  <c r="G63" i="89"/>
  <c r="G64" i="89"/>
  <c r="G65" i="89"/>
  <c r="G66" i="89"/>
  <c r="G67" i="89"/>
  <c r="G68" i="89"/>
  <c r="G69" i="89"/>
  <c r="G70" i="89"/>
  <c r="G71" i="89"/>
  <c r="G72" i="89"/>
  <c r="G73" i="89"/>
  <c r="G74" i="89"/>
  <c r="G75" i="89"/>
  <c r="G76" i="89"/>
  <c r="G77" i="89"/>
  <c r="G78" i="89"/>
  <c r="G79" i="89"/>
  <c r="G80" i="89"/>
  <c r="G81" i="89"/>
  <c r="G82" i="89"/>
  <c r="G83" i="89"/>
  <c r="G84" i="89"/>
  <c r="G85" i="89"/>
  <c r="G86" i="89"/>
  <c r="G87" i="89"/>
  <c r="G88" i="89"/>
  <c r="G89" i="89"/>
  <c r="G90" i="89"/>
  <c r="G91" i="89"/>
  <c r="G92" i="89"/>
  <c r="G93" i="89"/>
  <c r="G94" i="89"/>
  <c r="G95" i="89"/>
  <c r="G96" i="89"/>
  <c r="G97" i="89"/>
  <c r="G98" i="89"/>
  <c r="G99" i="89"/>
  <c r="G100" i="89"/>
  <c r="G101" i="89"/>
  <c r="G102" i="89"/>
  <c r="G103" i="89"/>
  <c r="G104" i="89"/>
  <c r="G105" i="89"/>
  <c r="G106" i="89"/>
  <c r="G107" i="89"/>
  <c r="G108" i="89"/>
  <c r="G109" i="89"/>
  <c r="G110" i="89"/>
  <c r="G111" i="89"/>
  <c r="G112" i="89"/>
  <c r="G113" i="89"/>
  <c r="G114" i="89"/>
  <c r="G115" i="89"/>
  <c r="G116" i="89"/>
  <c r="G117" i="89"/>
  <c r="G118" i="89"/>
  <c r="G119" i="89"/>
  <c r="G120" i="89"/>
  <c r="G121" i="89"/>
  <c r="G122" i="89"/>
  <c r="G123" i="89"/>
  <c r="G124" i="89"/>
  <c r="G125" i="89"/>
  <c r="G126" i="89"/>
  <c r="G127" i="89"/>
  <c r="G128" i="89"/>
  <c r="G129" i="89"/>
  <c r="G130" i="89"/>
  <c r="G131" i="89"/>
  <c r="G132" i="89"/>
  <c r="G133" i="89"/>
  <c r="G134" i="89"/>
  <c r="G135" i="89"/>
  <c r="G136" i="89"/>
  <c r="G137" i="89"/>
  <c r="G138" i="89"/>
  <c r="G139" i="89"/>
  <c r="G140" i="89"/>
  <c r="G141" i="89"/>
  <c r="G142" i="89"/>
  <c r="G143" i="89"/>
  <c r="G144" i="89"/>
  <c r="G145" i="89"/>
  <c r="G146" i="89"/>
  <c r="G147" i="89"/>
  <c r="G148" i="89"/>
  <c r="G149" i="89"/>
  <c r="G150" i="89"/>
  <c r="G151" i="89"/>
  <c r="G152" i="89"/>
  <c r="G153" i="89"/>
  <c r="G154" i="89"/>
  <c r="G155" i="89"/>
  <c r="G156" i="89"/>
  <c r="G157" i="89"/>
  <c r="G158" i="89"/>
  <c r="G159" i="89"/>
  <c r="G160" i="89"/>
  <c r="G161" i="89"/>
  <c r="G162" i="89"/>
  <c r="G163" i="89"/>
  <c r="G164" i="89"/>
  <c r="G165" i="89"/>
  <c r="G166" i="89"/>
  <c r="G167" i="89"/>
  <c r="G168" i="89"/>
  <c r="G169" i="89"/>
  <c r="G170" i="89"/>
  <c r="G171" i="89"/>
  <c r="G172" i="89"/>
  <c r="G173" i="89"/>
  <c r="G174" i="89"/>
  <c r="G175" i="89"/>
  <c r="G176" i="89"/>
  <c r="G177" i="89"/>
  <c r="G178" i="89"/>
  <c r="G179" i="89"/>
  <c r="G180" i="89"/>
  <c r="G181" i="89"/>
  <c r="G182" i="89"/>
  <c r="G183" i="89"/>
  <c r="G184" i="89"/>
  <c r="G185" i="89"/>
  <c r="G186" i="89"/>
  <c r="G187" i="89"/>
  <c r="G188" i="89"/>
  <c r="G189" i="89"/>
  <c r="G190" i="89"/>
  <c r="G191" i="89"/>
  <c r="G192" i="89"/>
  <c r="G193" i="89"/>
  <c r="G194" i="89"/>
  <c r="G195" i="89"/>
  <c r="G196" i="89"/>
  <c r="G197" i="89"/>
  <c r="G198" i="89"/>
  <c r="G199" i="89"/>
  <c r="G200" i="89"/>
  <c r="G201" i="89"/>
  <c r="G202" i="89"/>
  <c r="G203" i="89"/>
  <c r="G204" i="89"/>
  <c r="G205" i="89"/>
  <c r="G206" i="89"/>
  <c r="G207" i="89"/>
  <c r="G208" i="89"/>
  <c r="G209" i="89"/>
  <c r="G210" i="89"/>
  <c r="G211" i="89"/>
  <c r="G212" i="89"/>
  <c r="G213" i="89"/>
  <c r="G214" i="89"/>
  <c r="G215" i="89"/>
  <c r="G216" i="89"/>
  <c r="G217" i="89"/>
  <c r="G218" i="89"/>
  <c r="G219" i="89"/>
  <c r="G220" i="89"/>
  <c r="G221" i="89"/>
  <c r="G222" i="89"/>
  <c r="G223" i="89"/>
  <c r="G224" i="89"/>
  <c r="G225" i="89"/>
  <c r="G226" i="89"/>
  <c r="G227" i="89"/>
  <c r="G228" i="89"/>
  <c r="G229" i="89"/>
  <c r="G230" i="89"/>
  <c r="G231" i="89"/>
  <c r="G232" i="89"/>
  <c r="G233" i="89"/>
  <c r="G234" i="89"/>
  <c r="G235" i="89"/>
  <c r="G236" i="89"/>
  <c r="G237" i="89"/>
  <c r="G238" i="89"/>
  <c r="G239" i="89"/>
  <c r="G240" i="89"/>
  <c r="G241" i="89"/>
  <c r="G242" i="89"/>
  <c r="G243" i="89"/>
  <c r="G244" i="89"/>
  <c r="G245" i="89"/>
  <c r="G246" i="89"/>
  <c r="G247" i="89"/>
  <c r="G248" i="89"/>
  <c r="G249" i="89"/>
  <c r="G250" i="89"/>
  <c r="G251" i="89"/>
  <c r="G252" i="89"/>
  <c r="G253" i="89"/>
  <c r="G254" i="89"/>
  <c r="G255" i="89"/>
  <c r="G256" i="89"/>
  <c r="G257" i="89"/>
  <c r="G258" i="89"/>
  <c r="G259" i="89"/>
  <c r="G260" i="89"/>
  <c r="G261" i="89"/>
  <c r="G262" i="89"/>
  <c r="G263" i="89"/>
  <c r="G264" i="89"/>
  <c r="G265" i="89"/>
  <c r="G266" i="89"/>
  <c r="G267" i="89"/>
  <c r="G268" i="89"/>
  <c r="G269" i="89"/>
  <c r="G270" i="89"/>
  <c r="G271" i="89"/>
  <c r="G272" i="89"/>
  <c r="G273" i="89"/>
  <c r="G274" i="89"/>
  <c r="G275" i="89"/>
  <c r="G276" i="89"/>
  <c r="G277" i="89"/>
  <c r="G278" i="89"/>
  <c r="G279" i="89"/>
  <c r="G280" i="89"/>
  <c r="G281" i="89"/>
  <c r="G282" i="89"/>
  <c r="G283" i="89"/>
  <c r="G284" i="89"/>
  <c r="G285" i="89"/>
  <c r="G286" i="89"/>
  <c r="G287" i="89"/>
  <c r="G288" i="89"/>
  <c r="G289" i="89"/>
  <c r="G290" i="89"/>
  <c r="G291" i="89"/>
  <c r="G292" i="89"/>
  <c r="G293" i="89"/>
  <c r="G294" i="89"/>
  <c r="G295" i="89"/>
  <c r="G296" i="89"/>
  <c r="G297" i="89"/>
  <c r="G298" i="89"/>
  <c r="G309" i="80"/>
  <c r="G310" i="80"/>
  <c r="G311" i="80"/>
  <c r="G312" i="80"/>
  <c r="G313" i="80"/>
  <c r="G314" i="80"/>
  <c r="G315" i="80"/>
  <c r="G316" i="80"/>
  <c r="G317" i="80"/>
  <c r="G318" i="80"/>
  <c r="G319" i="80"/>
  <c r="G320" i="80"/>
  <c r="G267" i="90"/>
  <c r="G268" i="90"/>
  <c r="G269" i="90"/>
  <c r="G270" i="90"/>
  <c r="G271" i="90"/>
  <c r="G272" i="90"/>
  <c r="G273" i="90"/>
  <c r="G274" i="90"/>
  <c r="G275" i="90"/>
  <c r="G276" i="90"/>
  <c r="G277" i="90"/>
  <c r="G278" i="90"/>
  <c r="G279" i="90"/>
  <c r="G321" i="93"/>
  <c r="G322" i="93"/>
  <c r="G323" i="93"/>
  <c r="G324" i="93"/>
  <c r="G325" i="93"/>
  <c r="G326" i="93"/>
  <c r="G327" i="93"/>
  <c r="G328" i="93"/>
  <c r="G329" i="93"/>
  <c r="G330" i="93"/>
  <c r="G331" i="93"/>
  <c r="G332" i="93"/>
  <c r="G333" i="93"/>
  <c r="G334" i="93"/>
  <c r="G335" i="93"/>
  <c r="G336" i="93"/>
  <c r="G337" i="93"/>
  <c r="G338" i="93"/>
  <c r="G339" i="93"/>
  <c r="G340" i="93"/>
  <c r="G341" i="93"/>
  <c r="G342" i="93"/>
  <c r="G343" i="93"/>
  <c r="E321" i="80"/>
  <c r="E280" i="90"/>
  <c r="G5" i="93"/>
  <c r="G6" i="93"/>
  <c r="G7" i="93"/>
  <c r="G8" i="93"/>
  <c r="G9" i="93"/>
  <c r="G10" i="93"/>
  <c r="G11" i="93"/>
  <c r="G12" i="93"/>
  <c r="G13" i="93"/>
  <c r="G14" i="93"/>
  <c r="G15" i="93"/>
  <c r="G16" i="93"/>
  <c r="G17" i="93"/>
  <c r="G18" i="93"/>
  <c r="G19" i="93"/>
  <c r="G20" i="93"/>
  <c r="G21" i="93"/>
  <c r="G22" i="93"/>
  <c r="G23" i="93"/>
  <c r="G24" i="93"/>
  <c r="G25" i="93"/>
  <c r="G26" i="93"/>
  <c r="G27" i="93"/>
  <c r="G28" i="93"/>
  <c r="G29" i="93"/>
  <c r="G30" i="93"/>
  <c r="G31" i="93"/>
  <c r="G32" i="93"/>
  <c r="G33" i="93"/>
  <c r="G34" i="93"/>
  <c r="G35" i="93"/>
  <c r="G36" i="93"/>
  <c r="G37" i="93"/>
  <c r="G38" i="93"/>
  <c r="G39" i="93"/>
  <c r="G40" i="93"/>
  <c r="G41" i="93"/>
  <c r="G42" i="93"/>
  <c r="G43" i="93"/>
  <c r="G44" i="93"/>
  <c r="G45" i="93"/>
  <c r="G46" i="93"/>
  <c r="G47" i="93"/>
  <c r="G48" i="93"/>
  <c r="G49" i="93"/>
  <c r="G50" i="93"/>
  <c r="G51" i="93"/>
  <c r="G52" i="93"/>
  <c r="G53" i="93"/>
  <c r="G54" i="93"/>
  <c r="G55" i="93"/>
  <c r="G56" i="93"/>
  <c r="G57" i="93"/>
  <c r="G58" i="93"/>
  <c r="G59" i="93"/>
  <c r="G60" i="93"/>
  <c r="G61" i="93"/>
  <c r="G62" i="93"/>
  <c r="G63" i="93"/>
  <c r="G64" i="93"/>
  <c r="G65" i="93"/>
  <c r="G66" i="93"/>
  <c r="G67" i="93"/>
  <c r="G68" i="93"/>
  <c r="G69" i="93"/>
  <c r="G70" i="93"/>
  <c r="G71" i="93"/>
  <c r="G72" i="93"/>
  <c r="G73" i="93"/>
  <c r="G74" i="93"/>
  <c r="G75" i="93"/>
  <c r="G76" i="93"/>
  <c r="G77" i="93"/>
  <c r="G78" i="93"/>
  <c r="G79" i="93"/>
  <c r="G80" i="93"/>
  <c r="G81" i="93"/>
  <c r="G82" i="93"/>
  <c r="G83" i="93"/>
  <c r="G84" i="93"/>
  <c r="G85" i="93"/>
  <c r="G86" i="93"/>
  <c r="G87" i="93"/>
  <c r="G88" i="93"/>
  <c r="G89" i="93"/>
  <c r="G90" i="93"/>
  <c r="G91" i="93"/>
  <c r="G92" i="93"/>
  <c r="G93" i="93"/>
  <c r="G94" i="93"/>
  <c r="G95" i="93"/>
  <c r="G96" i="93"/>
  <c r="G97" i="93"/>
  <c r="G98" i="93"/>
  <c r="G99" i="93"/>
  <c r="G100" i="93"/>
  <c r="G101" i="93"/>
  <c r="G102" i="93"/>
  <c r="G103" i="93"/>
  <c r="G104" i="93"/>
  <c r="G105" i="93"/>
  <c r="G106" i="93"/>
  <c r="G107" i="93"/>
  <c r="G108" i="93"/>
  <c r="G109" i="93"/>
  <c r="G110" i="93"/>
  <c r="G111" i="93"/>
  <c r="G112" i="93"/>
  <c r="G113" i="93"/>
  <c r="G114" i="93"/>
  <c r="G115" i="93"/>
  <c r="G116" i="93"/>
  <c r="G117" i="93"/>
  <c r="G118" i="93"/>
  <c r="G119" i="93"/>
  <c r="G120" i="93"/>
  <c r="G121" i="93"/>
  <c r="G122" i="93"/>
  <c r="G123" i="93"/>
  <c r="G124" i="93"/>
  <c r="G125" i="93"/>
  <c r="G126" i="93"/>
  <c r="G127" i="93"/>
  <c r="G128" i="93"/>
  <c r="G129" i="93"/>
  <c r="G130" i="93"/>
  <c r="G131" i="93"/>
  <c r="G132" i="93"/>
  <c r="G133" i="93"/>
  <c r="G134" i="93"/>
  <c r="G135" i="93"/>
  <c r="G136" i="93"/>
  <c r="G137" i="93"/>
  <c r="G138" i="93"/>
  <c r="G139" i="93"/>
  <c r="G140" i="93"/>
  <c r="G141" i="93"/>
  <c r="G142" i="93"/>
  <c r="G143" i="93"/>
  <c r="G144" i="93"/>
  <c r="G145" i="93"/>
  <c r="G146" i="93"/>
  <c r="G147" i="93"/>
  <c r="G148" i="93"/>
  <c r="G149" i="93"/>
  <c r="G150" i="93"/>
  <c r="G151" i="93"/>
  <c r="G152" i="93"/>
  <c r="G153" i="93"/>
  <c r="G154" i="93"/>
  <c r="G155" i="93"/>
  <c r="G156" i="93"/>
  <c r="G157" i="93"/>
  <c r="G158" i="93"/>
  <c r="G159" i="93"/>
  <c r="G160" i="93"/>
  <c r="G161" i="93"/>
  <c r="G162" i="93"/>
  <c r="G163" i="93"/>
  <c r="G164" i="93"/>
  <c r="G165" i="93"/>
  <c r="G166" i="93"/>
  <c r="G167" i="93"/>
  <c r="G168" i="93"/>
  <c r="G169" i="93"/>
  <c r="G170" i="93"/>
  <c r="G171" i="93"/>
  <c r="G172" i="93"/>
  <c r="G173" i="93"/>
  <c r="G174" i="93"/>
  <c r="G175" i="93"/>
  <c r="G176" i="93"/>
  <c r="G177" i="93"/>
  <c r="G178" i="93"/>
  <c r="G179" i="93"/>
  <c r="G180" i="93"/>
  <c r="G181" i="93"/>
  <c r="G182" i="93"/>
  <c r="G183" i="93"/>
  <c r="G184" i="93"/>
  <c r="G185" i="93"/>
  <c r="G186" i="93"/>
  <c r="G187" i="93"/>
  <c r="G188" i="93"/>
  <c r="G189" i="93"/>
  <c r="G190" i="93"/>
  <c r="G191" i="93"/>
  <c r="G192" i="93"/>
  <c r="G193" i="93"/>
  <c r="G194" i="93"/>
  <c r="G195" i="93"/>
  <c r="G196" i="93"/>
  <c r="G197" i="93"/>
  <c r="G198" i="93"/>
  <c r="G199" i="93"/>
  <c r="G200" i="93"/>
  <c r="G201" i="93"/>
  <c r="G202" i="93"/>
  <c r="G203" i="93"/>
  <c r="G204" i="93"/>
  <c r="G205" i="93"/>
  <c r="G206" i="93"/>
  <c r="G207" i="93"/>
  <c r="G208" i="93"/>
  <c r="G209" i="93"/>
  <c r="G210" i="93"/>
  <c r="G211" i="93"/>
  <c r="G212" i="93"/>
  <c r="G213" i="93"/>
  <c r="G214" i="93"/>
  <c r="G215" i="93"/>
  <c r="G216" i="93"/>
  <c r="G217" i="93"/>
  <c r="G218" i="93"/>
  <c r="G219" i="93"/>
  <c r="G220" i="93"/>
  <c r="G221" i="93"/>
  <c r="G222" i="93"/>
  <c r="G223" i="93"/>
  <c r="G224" i="93"/>
  <c r="G225" i="93"/>
  <c r="G226" i="93"/>
  <c r="G227" i="93"/>
  <c r="G228" i="93"/>
  <c r="G229" i="93"/>
  <c r="G230" i="93"/>
  <c r="G231" i="93"/>
  <c r="G232" i="93"/>
  <c r="G233" i="93"/>
  <c r="G234" i="93"/>
  <c r="G235" i="93"/>
  <c r="G236" i="93"/>
  <c r="G237" i="93"/>
  <c r="G238" i="93"/>
  <c r="G239" i="93"/>
  <c r="G240" i="93"/>
  <c r="G241" i="93"/>
  <c r="G242" i="93"/>
  <c r="G243" i="93"/>
  <c r="G244" i="93"/>
  <c r="G245" i="93"/>
  <c r="G246" i="93"/>
  <c r="G247" i="93"/>
  <c r="G248" i="93"/>
  <c r="G249" i="93"/>
  <c r="G250" i="93"/>
  <c r="G251" i="93"/>
  <c r="G252" i="93"/>
  <c r="G253" i="93"/>
  <c r="G254" i="93"/>
  <c r="G255" i="93"/>
  <c r="G256" i="93"/>
  <c r="G257" i="93"/>
  <c r="G258" i="93"/>
  <c r="G259" i="93"/>
  <c r="G260" i="93"/>
  <c r="G261" i="93"/>
  <c r="G262" i="93"/>
  <c r="G263" i="93"/>
  <c r="G264" i="93"/>
  <c r="G265" i="93"/>
  <c r="G266" i="93"/>
  <c r="G267" i="93"/>
  <c r="G268" i="93"/>
  <c r="G269" i="93"/>
  <c r="G270" i="93"/>
  <c r="G271" i="93"/>
  <c r="G272" i="93"/>
  <c r="G273" i="93"/>
  <c r="G274" i="93"/>
  <c r="G275" i="93"/>
  <c r="G276" i="93"/>
  <c r="G277" i="93"/>
  <c r="G278" i="93"/>
  <c r="G279" i="93"/>
  <c r="G280" i="93"/>
  <c r="G281" i="93"/>
  <c r="G282" i="93"/>
  <c r="G283" i="93"/>
  <c r="G284" i="93"/>
  <c r="G285" i="93"/>
  <c r="G286" i="93"/>
  <c r="G287" i="93"/>
  <c r="G288" i="93"/>
  <c r="G289" i="93"/>
  <c r="G290" i="93"/>
  <c r="G291" i="93"/>
  <c r="G292" i="93"/>
  <c r="G293" i="93"/>
  <c r="G294" i="93"/>
  <c r="G295" i="93"/>
  <c r="G296" i="93"/>
  <c r="G297" i="93"/>
  <c r="G298" i="93"/>
  <c r="G299" i="93"/>
  <c r="G300" i="93"/>
  <c r="G301" i="93"/>
  <c r="G302" i="93"/>
  <c r="G303" i="93"/>
  <c r="G304" i="93"/>
  <c r="G305" i="93"/>
  <c r="G306" i="93"/>
  <c r="G307" i="93"/>
  <c r="G308" i="93"/>
  <c r="G309" i="93"/>
  <c r="G310" i="93"/>
  <c r="G311" i="93"/>
  <c r="G312" i="93"/>
  <c r="G313" i="93"/>
  <c r="G314" i="93"/>
  <c r="G315" i="93"/>
  <c r="G316" i="93"/>
  <c r="G317" i="93"/>
  <c r="G318" i="93"/>
  <c r="G319" i="93"/>
  <c r="G320" i="93"/>
  <c r="G4" i="93"/>
  <c r="G5" i="90"/>
  <c r="G6" i="90"/>
  <c r="G7" i="90"/>
  <c r="G8" i="90"/>
  <c r="G9" i="90"/>
  <c r="G10" i="90"/>
  <c r="G11" i="90"/>
  <c r="G12" i="90"/>
  <c r="G13" i="90"/>
  <c r="G14" i="90"/>
  <c r="G15" i="90"/>
  <c r="G16" i="90"/>
  <c r="G17" i="90"/>
  <c r="G18" i="90"/>
  <c r="G19" i="90"/>
  <c r="G20" i="90"/>
  <c r="G21" i="90"/>
  <c r="G22" i="90"/>
  <c r="G23" i="90"/>
  <c r="G24" i="90"/>
  <c r="G25" i="90"/>
  <c r="G26" i="90"/>
  <c r="G27" i="90"/>
  <c r="G28" i="90"/>
  <c r="G29" i="90"/>
  <c r="G30" i="90"/>
  <c r="G31" i="90"/>
  <c r="G32" i="90"/>
  <c r="G33" i="90"/>
  <c r="G34" i="90"/>
  <c r="G35" i="90"/>
  <c r="G36" i="90"/>
  <c r="G37" i="90"/>
  <c r="G38" i="90"/>
  <c r="G39" i="90"/>
  <c r="G40" i="90"/>
  <c r="G41" i="90"/>
  <c r="G42" i="90"/>
  <c r="G43" i="90"/>
  <c r="G44" i="90"/>
  <c r="G45" i="90"/>
  <c r="G46" i="90"/>
  <c r="G47" i="90"/>
  <c r="G48" i="90"/>
  <c r="G49" i="90"/>
  <c r="G50" i="90"/>
  <c r="G51" i="90"/>
  <c r="G52" i="90"/>
  <c r="G53" i="90"/>
  <c r="G54" i="90"/>
  <c r="G55" i="90"/>
  <c r="G56" i="90"/>
  <c r="G57" i="90"/>
  <c r="G58" i="90"/>
  <c r="G59" i="90"/>
  <c r="G60" i="90"/>
  <c r="G61" i="90"/>
  <c r="G62" i="90"/>
  <c r="G63" i="90"/>
  <c r="G64" i="90"/>
  <c r="G65" i="90"/>
  <c r="G66" i="90"/>
  <c r="G67" i="90"/>
  <c r="G68" i="90"/>
  <c r="G69" i="90"/>
  <c r="G70" i="90"/>
  <c r="G71" i="90"/>
  <c r="G72" i="90"/>
  <c r="G73" i="90"/>
  <c r="G74" i="90"/>
  <c r="G75" i="90"/>
  <c r="G76" i="90"/>
  <c r="G77" i="90"/>
  <c r="G78" i="90"/>
  <c r="G79" i="90"/>
  <c r="G80" i="90"/>
  <c r="G81" i="90"/>
  <c r="G82" i="90"/>
  <c r="G83" i="90"/>
  <c r="G84" i="90"/>
  <c r="G85" i="90"/>
  <c r="G86" i="90"/>
  <c r="G87" i="90"/>
  <c r="G88" i="90"/>
  <c r="G89" i="90"/>
  <c r="G90" i="90"/>
  <c r="G91" i="90"/>
  <c r="G92" i="90"/>
  <c r="G93" i="90"/>
  <c r="G94" i="90"/>
  <c r="G95" i="90"/>
  <c r="G96" i="90"/>
  <c r="G97" i="90"/>
  <c r="G98" i="90"/>
  <c r="G99" i="90"/>
  <c r="G100" i="90"/>
  <c r="G101" i="90"/>
  <c r="G102" i="90"/>
  <c r="G103" i="90"/>
  <c r="G104" i="90"/>
  <c r="G105" i="90"/>
  <c r="G106" i="90"/>
  <c r="G107" i="90"/>
  <c r="G108" i="90"/>
  <c r="G109" i="90"/>
  <c r="G110" i="90"/>
  <c r="G111" i="90"/>
  <c r="G112" i="90"/>
  <c r="G113" i="90"/>
  <c r="G114" i="90"/>
  <c r="G115" i="90"/>
  <c r="G116" i="90"/>
  <c r="G117" i="90"/>
  <c r="G118" i="90"/>
  <c r="G119" i="90"/>
  <c r="G120" i="90"/>
  <c r="G121" i="90"/>
  <c r="G122" i="90"/>
  <c r="G123" i="90"/>
  <c r="G124" i="90"/>
  <c r="G125" i="90"/>
  <c r="G126" i="90"/>
  <c r="G127" i="90"/>
  <c r="G128" i="90"/>
  <c r="G129" i="90"/>
  <c r="G130" i="90"/>
  <c r="G131" i="90"/>
  <c r="G132" i="90"/>
  <c r="G133" i="90"/>
  <c r="G134" i="90"/>
  <c r="G135" i="90"/>
  <c r="G136" i="90"/>
  <c r="G137" i="90"/>
  <c r="G138" i="90"/>
  <c r="G139" i="90"/>
  <c r="G140" i="90"/>
  <c r="G141" i="90"/>
  <c r="G142" i="90"/>
  <c r="G143" i="90"/>
  <c r="G144" i="90"/>
  <c r="G145" i="90"/>
  <c r="G146" i="90"/>
  <c r="G147" i="90"/>
  <c r="G148" i="90"/>
  <c r="G149" i="90"/>
  <c r="G150" i="90"/>
  <c r="G151" i="90"/>
  <c r="G152" i="90"/>
  <c r="G153" i="90"/>
  <c r="G154" i="90"/>
  <c r="G155" i="90"/>
  <c r="G156" i="90"/>
  <c r="G157" i="90"/>
  <c r="G158" i="90"/>
  <c r="G159" i="90"/>
  <c r="G160" i="90"/>
  <c r="G161" i="90"/>
  <c r="G162" i="90"/>
  <c r="G163" i="90"/>
  <c r="G164" i="90"/>
  <c r="G165" i="90"/>
  <c r="G166" i="90"/>
  <c r="G167" i="90"/>
  <c r="G168" i="90"/>
  <c r="G169" i="90"/>
  <c r="G170" i="90"/>
  <c r="G171" i="90"/>
  <c r="G172" i="90"/>
  <c r="G173" i="90"/>
  <c r="G174" i="90"/>
  <c r="G175" i="90"/>
  <c r="G176" i="90"/>
  <c r="G177" i="90"/>
  <c r="G178" i="90"/>
  <c r="G179" i="90"/>
  <c r="G180" i="90"/>
  <c r="G181" i="90"/>
  <c r="G182" i="90"/>
  <c r="G183" i="90"/>
  <c r="G184" i="90"/>
  <c r="G185" i="90"/>
  <c r="G186" i="90"/>
  <c r="G187" i="90"/>
  <c r="G188" i="90"/>
  <c r="G189" i="90"/>
  <c r="G190" i="90"/>
  <c r="G191" i="90"/>
  <c r="G192" i="90"/>
  <c r="G193" i="90"/>
  <c r="G194" i="90"/>
  <c r="G195" i="90"/>
  <c r="G196" i="90"/>
  <c r="G197" i="90"/>
  <c r="G198" i="90"/>
  <c r="G199" i="90"/>
  <c r="G200" i="90"/>
  <c r="G201" i="90"/>
  <c r="G202" i="90"/>
  <c r="G203" i="90"/>
  <c r="G204" i="90"/>
  <c r="G205" i="90"/>
  <c r="G206" i="90"/>
  <c r="G207" i="90"/>
  <c r="G208" i="90"/>
  <c r="G209" i="90"/>
  <c r="G210" i="90"/>
  <c r="G211" i="90"/>
  <c r="G212" i="90"/>
  <c r="G213" i="90"/>
  <c r="G214" i="90"/>
  <c r="G215" i="90"/>
  <c r="G216" i="90"/>
  <c r="G217" i="90"/>
  <c r="G218" i="90"/>
  <c r="G219" i="90"/>
  <c r="G220" i="90"/>
  <c r="G221" i="90"/>
  <c r="G222" i="90"/>
  <c r="G223" i="90"/>
  <c r="G224" i="90"/>
  <c r="G225" i="90"/>
  <c r="G226" i="90"/>
  <c r="G227" i="90"/>
  <c r="G228" i="90"/>
  <c r="G229" i="90"/>
  <c r="G230" i="90"/>
  <c r="G231" i="90"/>
  <c r="G232" i="90"/>
  <c r="G233" i="90"/>
  <c r="G234" i="90"/>
  <c r="G235" i="90"/>
  <c r="G236" i="90"/>
  <c r="G237" i="90"/>
  <c r="G238" i="90"/>
  <c r="G239" i="90"/>
  <c r="G240" i="90"/>
  <c r="G241" i="90"/>
  <c r="G242" i="90"/>
  <c r="G243" i="90"/>
  <c r="G244" i="90"/>
  <c r="G245" i="90"/>
  <c r="G246" i="90"/>
  <c r="G247" i="90"/>
  <c r="G248" i="90"/>
  <c r="G249" i="90"/>
  <c r="G250" i="90"/>
  <c r="G251" i="90"/>
  <c r="G252" i="90"/>
  <c r="G253" i="90"/>
  <c r="G254" i="90"/>
  <c r="G255" i="90"/>
  <c r="G256" i="90"/>
  <c r="G257" i="90"/>
  <c r="G258" i="90"/>
  <c r="G259" i="90"/>
  <c r="G260" i="90"/>
  <c r="G261" i="90"/>
  <c r="G262" i="90"/>
  <c r="G263" i="90"/>
  <c r="G264" i="90"/>
  <c r="G265" i="90"/>
  <c r="G266" i="90"/>
  <c r="G4" i="90"/>
  <c r="G5" i="80"/>
  <c r="G6" i="80"/>
  <c r="G7" i="80"/>
  <c r="G8" i="80"/>
  <c r="G9" i="80"/>
  <c r="G10" i="80"/>
  <c r="G11" i="80"/>
  <c r="G12" i="80"/>
  <c r="G13" i="80"/>
  <c r="G14" i="80"/>
  <c r="G15" i="80"/>
  <c r="G16" i="80"/>
  <c r="G17" i="80"/>
  <c r="G18" i="80"/>
  <c r="G19" i="80"/>
  <c r="G20" i="80"/>
  <c r="G21" i="80"/>
  <c r="G22" i="80"/>
  <c r="G23" i="80"/>
  <c r="G24" i="80"/>
  <c r="G25" i="80"/>
  <c r="G26" i="80"/>
  <c r="G27" i="80"/>
  <c r="G28" i="80"/>
  <c r="G29" i="80"/>
  <c r="G30" i="80"/>
  <c r="G31" i="80"/>
  <c r="G32" i="80"/>
  <c r="G33" i="80"/>
  <c r="G34" i="80"/>
  <c r="G35" i="80"/>
  <c r="G36" i="80"/>
  <c r="G37" i="80"/>
  <c r="G38" i="80"/>
  <c r="G39" i="80"/>
  <c r="G40" i="80"/>
  <c r="G41" i="80"/>
  <c r="G42" i="80"/>
  <c r="G43" i="80"/>
  <c r="G44" i="80"/>
  <c r="G45" i="80"/>
  <c r="G46" i="80"/>
  <c r="G47" i="80"/>
  <c r="G48" i="80"/>
  <c r="G49" i="80"/>
  <c r="G50" i="80"/>
  <c r="G51" i="80"/>
  <c r="G52" i="80"/>
  <c r="G53" i="80"/>
  <c r="G54" i="80"/>
  <c r="G55" i="80"/>
  <c r="G56" i="80"/>
  <c r="G57" i="80"/>
  <c r="G58" i="80"/>
  <c r="G59" i="80"/>
  <c r="G60" i="80"/>
  <c r="G61" i="80"/>
  <c r="G62" i="80"/>
  <c r="G63" i="80"/>
  <c r="G64" i="80"/>
  <c r="G65" i="80"/>
  <c r="G66" i="80"/>
  <c r="G67" i="80"/>
  <c r="G68" i="80"/>
  <c r="G69" i="80"/>
  <c r="G70" i="80"/>
  <c r="G71" i="80"/>
  <c r="G72" i="80"/>
  <c r="G73" i="80"/>
  <c r="G74" i="80"/>
  <c r="G75" i="80"/>
  <c r="G76" i="80"/>
  <c r="G77" i="80"/>
  <c r="G78" i="80"/>
  <c r="G79" i="80"/>
  <c r="G80" i="80"/>
  <c r="G81" i="80"/>
  <c r="G82" i="80"/>
  <c r="G83" i="80"/>
  <c r="G84" i="80"/>
  <c r="G85" i="80"/>
  <c r="G86" i="80"/>
  <c r="G87" i="80"/>
  <c r="G88" i="80"/>
  <c r="G89" i="80"/>
  <c r="G90" i="80"/>
  <c r="G91" i="80"/>
  <c r="G92" i="80"/>
  <c r="G93" i="80"/>
  <c r="G94" i="80"/>
  <c r="G95" i="80"/>
  <c r="G96" i="80"/>
  <c r="G97" i="80"/>
  <c r="G98" i="80"/>
  <c r="G99" i="80"/>
  <c r="G100" i="80"/>
  <c r="G101" i="80"/>
  <c r="G102" i="80"/>
  <c r="G103" i="80"/>
  <c r="G104" i="80"/>
  <c r="G105" i="80"/>
  <c r="G106" i="80"/>
  <c r="G107" i="80"/>
  <c r="G108" i="80"/>
  <c r="G109" i="80"/>
  <c r="G110" i="80"/>
  <c r="G111" i="80"/>
  <c r="G112" i="80"/>
  <c r="G113" i="80"/>
  <c r="G114" i="80"/>
  <c r="G115" i="80"/>
  <c r="G116" i="80"/>
  <c r="G117" i="80"/>
  <c r="G118" i="80"/>
  <c r="G119" i="80"/>
  <c r="G120" i="80"/>
  <c r="G121" i="80"/>
  <c r="G122" i="80"/>
  <c r="G123" i="80"/>
  <c r="G124" i="80"/>
  <c r="G125" i="80"/>
  <c r="G126" i="80"/>
  <c r="G127" i="80"/>
  <c r="G128" i="80"/>
  <c r="G129" i="80"/>
  <c r="G130" i="80"/>
  <c r="G131" i="80"/>
  <c r="G132" i="80"/>
  <c r="G133" i="80"/>
  <c r="G134" i="80"/>
  <c r="G135" i="80"/>
  <c r="G136" i="80"/>
  <c r="G137" i="80"/>
  <c r="G138" i="80"/>
  <c r="G139" i="80"/>
  <c r="G140" i="80"/>
  <c r="G141" i="80"/>
  <c r="G142" i="80"/>
  <c r="G143" i="80"/>
  <c r="G144" i="80"/>
  <c r="G145" i="80"/>
  <c r="G146" i="80"/>
  <c r="G147" i="80"/>
  <c r="G148" i="80"/>
  <c r="G149" i="80"/>
  <c r="G150" i="80"/>
  <c r="G151" i="80"/>
  <c r="G152" i="80"/>
  <c r="G153" i="80"/>
  <c r="G154" i="80"/>
  <c r="G155" i="80"/>
  <c r="G156" i="80"/>
  <c r="G157" i="80"/>
  <c r="G158" i="80"/>
  <c r="G159" i="80"/>
  <c r="G160" i="80"/>
  <c r="G161" i="80"/>
  <c r="G162" i="80"/>
  <c r="G163" i="80"/>
  <c r="G164" i="80"/>
  <c r="G165" i="80"/>
  <c r="G166" i="80"/>
  <c r="G167" i="80"/>
  <c r="G168" i="80"/>
  <c r="G169" i="80"/>
  <c r="G170" i="80"/>
  <c r="G171" i="80"/>
  <c r="G172" i="80"/>
  <c r="G173" i="80"/>
  <c r="G174" i="80"/>
  <c r="G175" i="80"/>
  <c r="G176" i="80"/>
  <c r="G177" i="80"/>
  <c r="G178" i="80"/>
  <c r="G179" i="80"/>
  <c r="G180" i="80"/>
  <c r="G181" i="80"/>
  <c r="G182" i="80"/>
  <c r="G183" i="80"/>
  <c r="G184" i="80"/>
  <c r="G185" i="80"/>
  <c r="G186" i="80"/>
  <c r="G187" i="80"/>
  <c r="G188" i="80"/>
  <c r="G189" i="80"/>
  <c r="G190" i="80"/>
  <c r="G191" i="80"/>
  <c r="G192" i="80"/>
  <c r="G193" i="80"/>
  <c r="G194" i="80"/>
  <c r="G195" i="80"/>
  <c r="G196" i="80"/>
  <c r="G197" i="80"/>
  <c r="G198" i="80"/>
  <c r="G199" i="80"/>
  <c r="G200" i="80"/>
  <c r="G201" i="80"/>
  <c r="G202" i="80"/>
  <c r="G203" i="80"/>
  <c r="G204" i="80"/>
  <c r="G205" i="80"/>
  <c r="G206" i="80"/>
  <c r="G207" i="80"/>
  <c r="G208" i="80"/>
  <c r="G209" i="80"/>
  <c r="G210" i="80"/>
  <c r="G211" i="80"/>
  <c r="G212" i="80"/>
  <c r="G213" i="80"/>
  <c r="G214" i="80"/>
  <c r="G215" i="80"/>
  <c r="G216" i="80"/>
  <c r="G217" i="80"/>
  <c r="G218" i="80"/>
  <c r="G219" i="80"/>
  <c r="G220" i="80"/>
  <c r="G221" i="80"/>
  <c r="G222" i="80"/>
  <c r="G223" i="80"/>
  <c r="G224" i="80"/>
  <c r="G225" i="80"/>
  <c r="G226" i="80"/>
  <c r="G227" i="80"/>
  <c r="G228" i="80"/>
  <c r="G229" i="80"/>
  <c r="G230" i="80"/>
  <c r="G231" i="80"/>
  <c r="G232" i="80"/>
  <c r="G233" i="80"/>
  <c r="G234" i="80"/>
  <c r="G235" i="80"/>
  <c r="G236" i="80"/>
  <c r="G237" i="80"/>
  <c r="G238" i="80"/>
  <c r="G239" i="80"/>
  <c r="G240" i="80"/>
  <c r="G241" i="80"/>
  <c r="G242" i="80"/>
  <c r="G243" i="80"/>
  <c r="G244" i="80"/>
  <c r="G245" i="80"/>
  <c r="G246" i="80"/>
  <c r="G247" i="80"/>
  <c r="G248" i="80"/>
  <c r="G249" i="80"/>
  <c r="G250" i="80"/>
  <c r="G251" i="80"/>
  <c r="G252" i="80"/>
  <c r="G253" i="80"/>
  <c r="G254" i="80"/>
  <c r="G255" i="80"/>
  <c r="G256" i="80"/>
  <c r="G257" i="80"/>
  <c r="G258" i="80"/>
  <c r="G259" i="80"/>
  <c r="G260" i="80"/>
  <c r="G261" i="80"/>
  <c r="G262" i="80"/>
  <c r="G263" i="80"/>
  <c r="G264" i="80"/>
  <c r="G265" i="80"/>
  <c r="G266" i="80"/>
  <c r="G267" i="80"/>
  <c r="G268" i="80"/>
  <c r="G269" i="80"/>
  <c r="G270" i="80"/>
  <c r="G271" i="80"/>
  <c r="G272" i="80"/>
  <c r="G273" i="80"/>
  <c r="G274" i="80"/>
  <c r="G275" i="80"/>
  <c r="G276" i="80"/>
  <c r="G277" i="80"/>
  <c r="G278" i="80"/>
  <c r="G279" i="80"/>
  <c r="G280" i="80"/>
  <c r="G281" i="80"/>
  <c r="G282" i="80"/>
  <c r="G283" i="80"/>
  <c r="G284" i="80"/>
  <c r="G285" i="80"/>
  <c r="G286" i="80"/>
  <c r="G287" i="80"/>
  <c r="G288" i="80"/>
  <c r="G289" i="80"/>
  <c r="G290" i="80"/>
  <c r="G291" i="80"/>
  <c r="G292" i="80"/>
  <c r="G293" i="80"/>
  <c r="G294" i="80"/>
  <c r="G295" i="80"/>
  <c r="G296" i="80"/>
  <c r="G297" i="80"/>
  <c r="G298" i="80"/>
  <c r="G299" i="80"/>
  <c r="G300" i="80"/>
  <c r="G301" i="80"/>
  <c r="G302" i="80"/>
  <c r="G303" i="80"/>
  <c r="G304" i="80"/>
  <c r="G305" i="80"/>
  <c r="G306" i="80"/>
  <c r="G307" i="80"/>
  <c r="G308" i="80"/>
  <c r="G4" i="80"/>
  <c r="G5" i="81"/>
  <c r="G6" i="81"/>
  <c r="G7" i="81"/>
  <c r="G8" i="81"/>
  <c r="G9" i="81"/>
  <c r="G10" i="81"/>
  <c r="G11" i="81"/>
  <c r="G12" i="81"/>
  <c r="G13" i="81"/>
  <c r="G14" i="81"/>
  <c r="G15" i="81"/>
  <c r="G16" i="81"/>
  <c r="G17" i="81"/>
  <c r="G18" i="81"/>
  <c r="G19" i="81"/>
  <c r="G20" i="81"/>
  <c r="G21" i="81"/>
  <c r="G22" i="81"/>
  <c r="G23" i="81"/>
  <c r="G24" i="81"/>
  <c r="G25" i="81"/>
  <c r="G26" i="81"/>
  <c r="G27" i="81"/>
  <c r="G28" i="81"/>
  <c r="G29" i="81"/>
  <c r="G30" i="81"/>
  <c r="G31" i="81"/>
  <c r="G32" i="81"/>
  <c r="G33" i="81"/>
  <c r="G34" i="81"/>
  <c r="G35" i="81"/>
  <c r="G36" i="81"/>
  <c r="G37" i="81"/>
  <c r="G38" i="81"/>
  <c r="G39" i="81"/>
  <c r="G40" i="81"/>
  <c r="G41" i="81"/>
  <c r="G42" i="81"/>
  <c r="G43" i="81"/>
  <c r="G44" i="81"/>
  <c r="G45" i="81"/>
  <c r="G46" i="81"/>
  <c r="G47" i="81"/>
  <c r="G48" i="81"/>
  <c r="G49" i="81"/>
  <c r="G50" i="81"/>
  <c r="G51" i="81"/>
  <c r="G52" i="81"/>
  <c r="G53" i="81"/>
  <c r="G54" i="81"/>
  <c r="G55" i="81"/>
  <c r="G56" i="81"/>
  <c r="G57" i="81"/>
  <c r="G58" i="81"/>
  <c r="G59" i="81"/>
  <c r="G60" i="81"/>
  <c r="G61" i="81"/>
  <c r="G62" i="81"/>
  <c r="G63" i="81"/>
  <c r="G64" i="81"/>
  <c r="G65" i="81"/>
  <c r="G66" i="81"/>
  <c r="G67" i="81"/>
  <c r="G68" i="81"/>
  <c r="G69" i="81"/>
  <c r="G70" i="81"/>
  <c r="G71" i="81"/>
  <c r="G72" i="81"/>
  <c r="G73" i="81"/>
  <c r="G74" i="81"/>
  <c r="G75" i="81"/>
  <c r="G76" i="81"/>
  <c r="G77" i="81"/>
  <c r="G78" i="81"/>
  <c r="G79" i="81"/>
  <c r="G80" i="81"/>
  <c r="G81" i="81"/>
  <c r="G82" i="81"/>
  <c r="G83" i="81"/>
  <c r="G84" i="81"/>
  <c r="G85" i="81"/>
  <c r="G86" i="81"/>
  <c r="G87" i="81"/>
  <c r="G88" i="81"/>
  <c r="G89" i="81"/>
  <c r="G90" i="81"/>
  <c r="G91" i="81"/>
  <c r="G92" i="81"/>
  <c r="G93" i="81"/>
  <c r="G94" i="81"/>
  <c r="G95" i="81"/>
  <c r="G96" i="81"/>
  <c r="G97" i="81"/>
  <c r="G98" i="81"/>
  <c r="G99" i="81"/>
  <c r="G100" i="81"/>
  <c r="G101" i="81"/>
  <c r="G102" i="81"/>
  <c r="G103" i="81"/>
  <c r="G104" i="81"/>
  <c r="G105" i="81"/>
  <c r="G106" i="81"/>
  <c r="G107" i="81"/>
  <c r="G108" i="81"/>
  <c r="G109" i="81"/>
  <c r="G110" i="81"/>
  <c r="G111" i="81"/>
  <c r="G112" i="81"/>
  <c r="G113" i="81"/>
  <c r="G114" i="81"/>
  <c r="G115" i="81"/>
  <c r="G116" i="81"/>
  <c r="G117" i="81"/>
  <c r="G118" i="81"/>
  <c r="G119" i="81"/>
  <c r="G120" i="81"/>
  <c r="G121" i="81"/>
  <c r="G122" i="81"/>
  <c r="G123" i="81"/>
  <c r="G124" i="81"/>
  <c r="G125" i="81"/>
  <c r="G126" i="81"/>
  <c r="G127" i="81"/>
  <c r="G128" i="81"/>
  <c r="G129" i="81"/>
  <c r="G130" i="81"/>
  <c r="G131" i="81"/>
  <c r="G132" i="81"/>
  <c r="G133" i="81"/>
  <c r="G134" i="81"/>
  <c r="G135" i="81"/>
  <c r="G136" i="81"/>
  <c r="G137" i="81"/>
  <c r="G138" i="81"/>
  <c r="G139" i="81"/>
  <c r="G140" i="81"/>
  <c r="G141" i="81"/>
  <c r="G142" i="81"/>
  <c r="G143" i="81"/>
  <c r="G144" i="81"/>
  <c r="G145" i="81"/>
  <c r="G146" i="81"/>
  <c r="G147" i="81"/>
  <c r="G148" i="81"/>
  <c r="G149" i="81"/>
  <c r="G150" i="81"/>
  <c r="G151" i="81"/>
  <c r="G152" i="81"/>
  <c r="G153" i="81"/>
  <c r="G154" i="81"/>
  <c r="G155" i="81"/>
  <c r="G156" i="81"/>
  <c r="G157" i="81"/>
  <c r="G158" i="81"/>
  <c r="G159" i="81"/>
  <c r="G160" i="81"/>
  <c r="G161" i="81"/>
  <c r="G162" i="81"/>
  <c r="G163" i="81"/>
  <c r="G164" i="81"/>
  <c r="G165" i="81"/>
  <c r="G166" i="81"/>
  <c r="G167" i="81"/>
  <c r="G168" i="81"/>
  <c r="G169" i="81"/>
  <c r="G170" i="81"/>
  <c r="G171" i="81"/>
  <c r="G172" i="81"/>
  <c r="G173" i="81"/>
  <c r="G174" i="81"/>
  <c r="G175" i="81"/>
  <c r="G176" i="81"/>
  <c r="G177" i="81"/>
  <c r="G178" i="81"/>
  <c r="G179" i="81"/>
  <c r="G180" i="81"/>
  <c r="G181" i="81"/>
  <c r="G182" i="81"/>
  <c r="G183" i="81"/>
  <c r="G184" i="81"/>
  <c r="G185" i="81"/>
  <c r="G186" i="81"/>
  <c r="G187" i="81"/>
  <c r="G188" i="81"/>
  <c r="G189" i="81"/>
  <c r="G190" i="81"/>
  <c r="G191" i="81"/>
  <c r="G192" i="81"/>
  <c r="G193" i="81"/>
  <c r="G194" i="81"/>
  <c r="G195" i="81"/>
  <c r="G196" i="81"/>
  <c r="G197" i="81"/>
  <c r="G198" i="81"/>
  <c r="G199" i="81"/>
  <c r="G200" i="81"/>
  <c r="G201" i="81"/>
  <c r="G202" i="81"/>
  <c r="G203" i="81"/>
  <c r="G204" i="81"/>
  <c r="G205" i="81"/>
  <c r="G206" i="81"/>
  <c r="G207" i="81"/>
  <c r="G208" i="81"/>
  <c r="G209" i="81"/>
  <c r="G210" i="81"/>
  <c r="G211" i="81"/>
  <c r="G212" i="81"/>
  <c r="G213" i="81"/>
  <c r="G214" i="81"/>
  <c r="G215" i="81"/>
  <c r="G216" i="81"/>
  <c r="G217" i="81"/>
  <c r="G218" i="81"/>
  <c r="G219" i="81"/>
  <c r="G220" i="81"/>
  <c r="G221" i="81"/>
  <c r="G222" i="81"/>
  <c r="G223" i="81"/>
  <c r="G224" i="81"/>
  <c r="G225" i="81"/>
  <c r="G226" i="81"/>
  <c r="G227" i="81"/>
  <c r="G228" i="81"/>
  <c r="G229" i="81"/>
  <c r="G230" i="81"/>
  <c r="G231" i="81"/>
  <c r="G232" i="81"/>
  <c r="G233" i="81"/>
  <c r="G234" i="81"/>
  <c r="G235" i="81"/>
  <c r="G236" i="81"/>
  <c r="G237" i="81"/>
  <c r="G238" i="81"/>
  <c r="G239" i="81"/>
  <c r="G240" i="81"/>
  <c r="G241" i="81"/>
  <c r="G242" i="81"/>
  <c r="G243" i="81"/>
  <c r="G244" i="81"/>
  <c r="G245" i="81"/>
  <c r="G246" i="81"/>
  <c r="G247" i="81"/>
  <c r="G248" i="81"/>
  <c r="G249" i="81"/>
  <c r="G250" i="81"/>
  <c r="G251" i="81"/>
  <c r="G252" i="81"/>
  <c r="G253" i="81"/>
  <c r="G254" i="81"/>
  <c r="G255" i="81"/>
  <c r="G256" i="81"/>
  <c r="G257" i="81"/>
  <c r="G258" i="81"/>
  <c r="G259" i="81"/>
  <c r="G260" i="81"/>
  <c r="G261" i="81"/>
  <c r="G262" i="81"/>
  <c r="G263" i="81"/>
  <c r="G264" i="81"/>
  <c r="G265" i="81"/>
  <c r="G266" i="81"/>
  <c r="G267" i="81"/>
  <c r="G268" i="81"/>
  <c r="G269" i="81"/>
  <c r="G270" i="81"/>
  <c r="G271" i="81"/>
  <c r="G272" i="81"/>
  <c r="G273" i="81"/>
  <c r="G274" i="81"/>
  <c r="G275" i="81"/>
  <c r="G276" i="81"/>
  <c r="G277" i="81"/>
  <c r="G278" i="81"/>
  <c r="G279" i="81"/>
  <c r="G280" i="81"/>
  <c r="G281" i="81"/>
  <c r="G282" i="81"/>
  <c r="G283" i="81"/>
  <c r="G284" i="81"/>
  <c r="G285" i="81"/>
  <c r="G286" i="81"/>
  <c r="G287" i="81"/>
  <c r="G288" i="81"/>
  <c r="G289" i="81"/>
  <c r="G290" i="81"/>
  <c r="G291" i="81"/>
  <c r="G292" i="81"/>
  <c r="G293" i="81"/>
  <c r="G294" i="81"/>
  <c r="G295" i="81"/>
  <c r="G296" i="81"/>
  <c r="G297" i="81"/>
  <c r="G298" i="81"/>
  <c r="G299" i="81"/>
  <c r="G300" i="81"/>
  <c r="G301" i="81"/>
  <c r="G302" i="81"/>
  <c r="G303" i="81"/>
  <c r="G304" i="81"/>
  <c r="G305" i="81"/>
  <c r="G306" i="81"/>
  <c r="G307" i="81"/>
  <c r="G308" i="81"/>
  <c r="G309" i="81"/>
  <c r="G310" i="81"/>
  <c r="G311" i="81"/>
  <c r="G312" i="81"/>
  <c r="G313" i="81"/>
  <c r="G314" i="81"/>
  <c r="G315" i="81"/>
  <c r="G316" i="81"/>
  <c r="G317" i="81"/>
  <c r="G318" i="81"/>
  <c r="G319" i="81"/>
  <c r="G320" i="81"/>
  <c r="G321" i="81"/>
  <c r="G322" i="81"/>
  <c r="G323" i="81"/>
  <c r="G324" i="81"/>
  <c r="G325" i="81"/>
  <c r="G326" i="81"/>
  <c r="G327" i="81"/>
  <c r="G328" i="81"/>
  <c r="G329" i="81"/>
  <c r="G330" i="81"/>
  <c r="G331" i="81"/>
  <c r="G332" i="81"/>
  <c r="G333" i="81"/>
  <c r="G334" i="81"/>
  <c r="G335" i="81"/>
  <c r="G336" i="81"/>
  <c r="G337" i="81"/>
  <c r="G338" i="81"/>
  <c r="G339" i="81"/>
  <c r="G340" i="81"/>
  <c r="G341" i="81"/>
  <c r="G342" i="81"/>
  <c r="G343" i="81"/>
  <c r="G344" i="81"/>
  <c r="G345" i="81"/>
  <c r="G346" i="81"/>
  <c r="G347" i="81"/>
  <c r="G348" i="81"/>
  <c r="G349" i="81"/>
  <c r="G350" i="81"/>
  <c r="G351" i="81"/>
  <c r="G352" i="81"/>
  <c r="G353" i="81"/>
  <c r="G354" i="81"/>
  <c r="G355" i="81"/>
  <c r="G356" i="81"/>
  <c r="G357" i="81"/>
  <c r="G358" i="81"/>
  <c r="G359" i="81"/>
  <c r="G360" i="81"/>
  <c r="G361" i="81"/>
  <c r="G362" i="81"/>
  <c r="G363" i="81"/>
  <c r="G364" i="81"/>
  <c r="G365" i="81"/>
  <c r="G366" i="81"/>
  <c r="G367" i="81"/>
  <c r="G368" i="81"/>
  <c r="G369" i="81"/>
  <c r="G370" i="81"/>
  <c r="G371" i="81"/>
  <c r="G372" i="81"/>
  <c r="G373" i="81"/>
  <c r="G374" i="81"/>
  <c r="G375" i="81"/>
  <c r="G376" i="81"/>
  <c r="G377" i="81"/>
  <c r="G378" i="81"/>
  <c r="G379" i="81"/>
  <c r="G4" i="81"/>
  <c r="G280" i="90" l="1"/>
  <c r="H280" i="90" s="1"/>
  <c r="G321" i="80"/>
  <c r="H321" i="80" s="1"/>
  <c r="G4" i="89"/>
  <c r="E380" i="81" l="1"/>
  <c r="G380" i="81" l="1"/>
  <c r="H380" i="8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MCBram1\OneDrive - Duke Energy\Documents\My Data Sources\WCLTENASDIMP02_PROD_AS FIHUBAS_GL General Ledger.odc" keepAlive="1" name="GL Cube1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2" xr16:uid="{00000000-0015-0000-FFFF-FFFF00000000}" odcFile="\\nam\wsfolders\DATA\NAM\djranda\Documents\My Data Sources\WCLTENASDIMP01_PROD_AS FIHUBAS_JD Journal Detail.odc" keepAlive="1" name="WCLTENASDIMP01_PROD_AS FIHUBAS_JD Journal Detail" type="5" refreshedVersion="8" background="1">
    <dbPr connection="Provider=MSOLAP.8;Integrated Security=SSPI;Persist Security Info=True;Initial Catalog=FIHUBAS_JD;Data Source=WCLTENASDIMP01\PROD_AS;MDX Compatibility=1;Safety Options=2;MDX Missing Member Mode=Error;Update Isolation Level=2" command="Journal Detail" commandType="1"/>
    <olapPr sendLocale="1" rowDrillCount="1000"/>
  </connection>
  <connection id="3" xr16:uid="{00000000-0015-0000-FFFF-FFFF02000000}" odcFile="C:\Users\djranda\OneDrive - Duke Energy\Documents\My Data Sources\WCLTENASDIMP02_PROD_AS FIHUBAS_GL General Ledger.odc" keepAlive="1" name="WCLTENASDIMP02_PROD_AS FIHUBAS_GL General Ledger" type="5" refreshedVersion="8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4" xr16:uid="{325EE1A9-E9D0-4014-95C0-591AEC6B030D}" odcFile="C:\Users\BField3\OneDrive - Duke Energy\Documents\My Data Sources\WCLTENASDIMP06_PROD_AS FIHUBAS_GL2020 General Ledger.odc" keepAlive="1" name="WCLTENASDIMP06_PROD_AS FIHUBAS_GL2020 General Ledger" type="5" refreshedVersion="8" background="1">
    <dbPr connection="Provider=MSOLAP.8;Integrated Security=SSPI;Persist Security Info=True;Initial Catalog=FIHUBAS_GL2020;Data Source=WCLTENASDIMP06\PROD_AS;MDX Compatibility=1;Safety Options=2;MDX Missing Member Mode=Error;Update Isolation Level=2" command="General Ledger" commandType="1"/>
    <olapPr sendLocale="1" rowDrillCount="1000"/>
  </connection>
  <connection id="5" xr16:uid="{76CA1161-6409-40BF-953A-5D7C71B35DF7}" odcFile="C:\Users\djranda\OneDrive - Duke Energy\Documents\My Data Sources\WCLTENASDIMP07_PROD_AS FIHUBAS_GL_Hist GL Cube with Historical Actuals.odc" keepAlive="1" name="WCLTENASDIMP07_PROD_AS FIHUBAS_GL_Hist GL Cube with Historical Actuals" type="5" refreshedVersion="8" background="1">
    <dbPr connection="Provider=MSOLAP.8;Integrated Security=SSPI;Persist Security Info=True;Initial Catalog=FIHUBAS_GL_Hist;Data Source=WCLTENASDIMP07\PROD_AS;MDX Compatibility=1;Safety Options=2;MDX Missing Member Mode=Error;Update Isolation Level=2" command="GL Cube with Historical Actuals" commandType="1"/>
    <olapPr sendLocale="1" rowDrillCount="1000"/>
  </connection>
</connections>
</file>

<file path=xl/sharedStrings.xml><?xml version="1.0" encoding="utf-8"?>
<sst xmlns="http://schemas.openxmlformats.org/spreadsheetml/2006/main" count="6506" uniqueCount="1816">
  <si>
    <t>FPIT</t>
  </si>
  <si>
    <t>SG000358F</t>
  </si>
  <si>
    <t>SG169MTRS</t>
  </si>
  <si>
    <t>SGKAMIF</t>
  </si>
  <si>
    <t>Project No.</t>
  </si>
  <si>
    <t>Project Title/Description</t>
  </si>
  <si>
    <t>Annual Actual Cost</t>
  </si>
  <si>
    <t>Annual Original Budget</t>
  </si>
  <si>
    <t>Variance in Dollars</t>
  </si>
  <si>
    <t>Variance as Percent</t>
  </si>
  <si>
    <t>Total Actual Project Cost</t>
  </si>
  <si>
    <t xml:space="preserve">Total Budget Project Cost </t>
  </si>
  <si>
    <t>Date Original Budget End</t>
  </si>
  <si>
    <t>Date Actual Start</t>
  </si>
  <si>
    <t>Date Actual End</t>
  </si>
  <si>
    <t>FENABLES</t>
  </si>
  <si>
    <t>SG000489F</t>
  </si>
  <si>
    <t>SG540SW</t>
  </si>
  <si>
    <t>MOBS</t>
  </si>
  <si>
    <t>SG489SVRS</t>
  </si>
  <si>
    <t>315986C</t>
  </si>
  <si>
    <t>315986A</t>
  </si>
  <si>
    <t>315986D</t>
  </si>
  <si>
    <t>315986E</t>
  </si>
  <si>
    <t xml:space="preserve">Date Original Budget Start </t>
  </si>
  <si>
    <t>Funding Project</t>
  </si>
  <si>
    <t>Business Unit</t>
  </si>
  <si>
    <t>SG000540F</t>
  </si>
  <si>
    <t>CUSTCONN</t>
  </si>
  <si>
    <t>FMDT2017</t>
  </si>
  <si>
    <t>MDTKE17</t>
  </si>
  <si>
    <t>SG358HW19</t>
  </si>
  <si>
    <t>SG540HW</t>
  </si>
  <si>
    <t>SG000781F</t>
  </si>
  <si>
    <t>SG781SW</t>
  </si>
  <si>
    <t>PCTAITMWM</t>
  </si>
  <si>
    <t>PCTAIT85B</t>
  </si>
  <si>
    <t>FARCOSSW</t>
  </si>
  <si>
    <t>315986HW5</t>
  </si>
  <si>
    <t>SG358SVR</t>
  </si>
  <si>
    <t>SG489SVR2</t>
  </si>
  <si>
    <t>SG489SVR3</t>
  </si>
  <si>
    <t>Year 2020</t>
  </si>
  <si>
    <t>307482SW2</t>
  </si>
  <si>
    <t>315986HW6</t>
  </si>
  <si>
    <t>338802HW3</t>
  </si>
  <si>
    <t>349472HW1</t>
  </si>
  <si>
    <t>349472SW1</t>
  </si>
  <si>
    <t>ARCOS21</t>
  </si>
  <si>
    <t>CC1900001</t>
  </si>
  <si>
    <t>CC2000003</t>
  </si>
  <si>
    <t>CS1900001</t>
  </si>
  <si>
    <t>IT1900073</t>
  </si>
  <si>
    <t>IT1900074</t>
  </si>
  <si>
    <t>SG001040F</t>
  </si>
  <si>
    <t>SG1040SW</t>
  </si>
  <si>
    <t>SG001042F</t>
  </si>
  <si>
    <t>SG1042SW</t>
  </si>
  <si>
    <t>SG358SVR2</t>
  </si>
  <si>
    <t>SG489SW2</t>
  </si>
  <si>
    <t>SG000723F</t>
  </si>
  <si>
    <t>SG723SW</t>
  </si>
  <si>
    <t>SG000724F</t>
  </si>
  <si>
    <t>SG724SW</t>
  </si>
  <si>
    <t>SG000940F</t>
  </si>
  <si>
    <t>SG940SVR</t>
  </si>
  <si>
    <t>Year 2021</t>
  </si>
  <si>
    <t>349472S13</t>
  </si>
  <si>
    <t>349472SW6</t>
  </si>
  <si>
    <t>SG489SVR4</t>
  </si>
  <si>
    <t>EAMHPBU</t>
  </si>
  <si>
    <t>SG001117F</t>
  </si>
  <si>
    <t>SG001117</t>
  </si>
  <si>
    <t>315986F</t>
  </si>
  <si>
    <t>315986HW7</t>
  </si>
  <si>
    <t>315986HW8</t>
  </si>
  <si>
    <t>CS2100007</t>
  </si>
  <si>
    <t>CS2100008</t>
  </si>
  <si>
    <t>CS2100009</t>
  </si>
  <si>
    <t>CS2100005</t>
  </si>
  <si>
    <t>CS2100006</t>
  </si>
  <si>
    <t>CS2100003</t>
  </si>
  <si>
    <t>CS2100004</t>
  </si>
  <si>
    <t>349395SW6</t>
  </si>
  <si>
    <t>LTHCESCS</t>
  </si>
  <si>
    <t>MRTP2021</t>
  </si>
  <si>
    <t>8SFYTOOLS</t>
  </si>
  <si>
    <t>307482001</t>
  </si>
  <si>
    <t>307482002</t>
  </si>
  <si>
    <t>307482003</t>
  </si>
  <si>
    <t>336593019</t>
  </si>
  <si>
    <t>338802003</t>
  </si>
  <si>
    <t>338802004</t>
  </si>
  <si>
    <t>338802005</t>
  </si>
  <si>
    <t>338802006</t>
  </si>
  <si>
    <t>338802008</t>
  </si>
  <si>
    <t>344598001</t>
  </si>
  <si>
    <t>344637001</t>
  </si>
  <si>
    <t>348527007</t>
  </si>
  <si>
    <t>349395006</t>
  </si>
  <si>
    <t>349472005</t>
  </si>
  <si>
    <t>349472008</t>
  </si>
  <si>
    <t>349472009</t>
  </si>
  <si>
    <t>349472010</t>
  </si>
  <si>
    <t>349472016</t>
  </si>
  <si>
    <t>349472018</t>
  </si>
  <si>
    <t>349472020</t>
  </si>
  <si>
    <t>349472021</t>
  </si>
  <si>
    <t>349472022</t>
  </si>
  <si>
    <t>349472023</t>
  </si>
  <si>
    <t>349472024</t>
  </si>
  <si>
    <t>349472H14</t>
  </si>
  <si>
    <t>349472S14</t>
  </si>
  <si>
    <t>354154002</t>
  </si>
  <si>
    <t>354299001</t>
  </si>
  <si>
    <t>400055002</t>
  </si>
  <si>
    <t>400055004</t>
  </si>
  <si>
    <t>400055005</t>
  </si>
  <si>
    <t>400055009</t>
  </si>
  <si>
    <t>400055010</t>
  </si>
  <si>
    <t>400055015</t>
  </si>
  <si>
    <t>400055016</t>
  </si>
  <si>
    <t>400055017</t>
  </si>
  <si>
    <t>400055020</t>
  </si>
  <si>
    <t>400055022</t>
  </si>
  <si>
    <t>400109</t>
  </si>
  <si>
    <t>CO2200002</t>
  </si>
  <si>
    <t>CS2100010</t>
  </si>
  <si>
    <t>CS2200002</t>
  </si>
  <si>
    <t>CS2200005</t>
  </si>
  <si>
    <t>CS2200006</t>
  </si>
  <si>
    <t>CS2200007</t>
  </si>
  <si>
    <t>CS220SW04</t>
  </si>
  <si>
    <t>TC210HW57</t>
  </si>
  <si>
    <t>TC210SW57</t>
  </si>
  <si>
    <t>04000156</t>
  </si>
  <si>
    <t>04000156 - DEE EAM NEXTGEN GIS</t>
  </si>
  <si>
    <t>307482003 - CUSTOMER MOBILE APP - PHASE 4</t>
  </si>
  <si>
    <t>315986F - CUSTOMER CONNECT- R6-8 SCOPE</t>
  </si>
  <si>
    <t>315986HW8 - CUSTOMER CONNECT- HARDWARE PROJ 6</t>
  </si>
  <si>
    <t>349472018 - EAM 2022 MAXIMO DURABLE TEAM</t>
  </si>
  <si>
    <t>349472020 - SLATE - EAM WORK MGMT SCHEDULING TO</t>
  </si>
  <si>
    <t>349472021 - FMA ENHANCEMENTS</t>
  </si>
  <si>
    <t>349472022 - NEW BOUD SERVERS</t>
  </si>
  <si>
    <t>349472023 - SMALLWORLD ENHANCEMENTS</t>
  </si>
  <si>
    <t>349472024 - NEW PRIMAVERA OAM SERVERS</t>
  </si>
  <si>
    <t>349472026</t>
  </si>
  <si>
    <t>349472026 - HITACHI SERVICE SUITE 9-5 YEAR SUBS</t>
  </si>
  <si>
    <t>349472027</t>
  </si>
  <si>
    <t>349472027 - NEW EAM SERVERS</t>
  </si>
  <si>
    <t>349472028</t>
  </si>
  <si>
    <t>349472028 - NEW FMA ENHANCEMENTS</t>
  </si>
  <si>
    <t>349472029</t>
  </si>
  <si>
    <t>349472029 - MAXIMO INTEGRATIONS AND OTHER ENHAN</t>
  </si>
  <si>
    <t>349472030</t>
  </si>
  <si>
    <t>349472030 - ESRI UPGRADE TO 10.9</t>
  </si>
  <si>
    <t>349472031</t>
  </si>
  <si>
    <t>349472031 - MATERIAL ISSUE LIGHTING APPLICATION</t>
  </si>
  <si>
    <t>349472H14 - NEW ESRI INTEGRATIONS AND INFRASTRU</t>
  </si>
  <si>
    <t>349472S14 - NEW ESRI INTEGRATIONS AND INFRA</t>
  </si>
  <si>
    <t>400055004 - INSPECTION PORTAL 2021</t>
  </si>
  <si>
    <t>400055005 - BUILDER PORTAL 2021</t>
  </si>
  <si>
    <t>400055015 - ATLANTIS (CUSTOMER ANALYTICS ENGINE</t>
  </si>
  <si>
    <t>400055016 - TITAN (VOICE OF THE CUSTOMER ENGAGE</t>
  </si>
  <si>
    <t>400055017 - DIGITAL ASSISTANT PLATFORM 2022 ENH</t>
  </si>
  <si>
    <t>400055022 - BUSINESS OUTBOUND NOTIFICATION PLAT</t>
  </si>
  <si>
    <t>400055023</t>
  </si>
  <si>
    <t>400055023 - USAGE ALERTS PHASE 2</t>
  </si>
  <si>
    <t>400055024</t>
  </si>
  <si>
    <t>400055024 - SERVICE NAVIGATOR</t>
  </si>
  <si>
    <t>400055025</t>
  </si>
  <si>
    <t>400055025 - DIGITAL CARE PLATFORM</t>
  </si>
  <si>
    <t>400055026</t>
  </si>
  <si>
    <t>400055026 - INSPECTOR PORTAL PHASE 3</t>
  </si>
  <si>
    <t>400055029</t>
  </si>
  <si>
    <t>400055029 - IVR VOICE AUTHENTICATION</t>
  </si>
  <si>
    <t>400055030</t>
  </si>
  <si>
    <t>400055030 - SAP &amp; BUSINESS CUSTOMER WEB PORTAL</t>
  </si>
  <si>
    <t>400055031</t>
  </si>
  <si>
    <t>400055031 - D-E.COM/MY ACCOUNT WEB</t>
  </si>
  <si>
    <t>400055032</t>
  </si>
  <si>
    <t>400055032 - CUSTOMER - MOBILE APPLICATION</t>
  </si>
  <si>
    <t>400109 - CUST ENHANCEMENT AND OPTIMIZATION</t>
  </si>
  <si>
    <t>400109M</t>
  </si>
  <si>
    <t>400109M - MY ACCOUNT MODERNIZATION</t>
  </si>
  <si>
    <t>400149HW2</t>
  </si>
  <si>
    <t>400149HW2 - ESCA - ITOT CYBER CARBON BLACK HW</t>
  </si>
  <si>
    <t>CGRREPLA</t>
  </si>
  <si>
    <t>CO2200002 - UTILITY ASSISTANCE MODERN ARCHITECT</t>
  </si>
  <si>
    <t>CO2300002</t>
  </si>
  <si>
    <t>CO2300002 - GIFT CARD INVENTORY MODERN ARCHITEC</t>
  </si>
  <si>
    <t>CS2100010 - CONTACT CENTER WORK FROM HOME</t>
  </si>
  <si>
    <t>CS2200002 - IVR ENHANCEMENTS 2022</t>
  </si>
  <si>
    <t>CS2200005 - UPLAND RIGHT ANSWER LICENSE PURCHAS</t>
  </si>
  <si>
    <t>CS2200006 - VERINT UPGRADE</t>
  </si>
  <si>
    <t>CS2200007 - FND LICENSES ADDITIONAL ENDPOINTS</t>
  </si>
  <si>
    <t>CS2200008</t>
  </si>
  <si>
    <t>CS2200008 - AVAYA PLATFORM UPGRADE - SERVER</t>
  </si>
  <si>
    <t>CS220SW04 - OPENWAY ENDPOINT SOFTWARE LICENSES</t>
  </si>
  <si>
    <t>CS2300001</t>
  </si>
  <si>
    <t>CS2300001 - CCO REMOTE WORKSTATION EQUIPMENT</t>
  </si>
  <si>
    <t>PH2ASPAHW</t>
  </si>
  <si>
    <t>PH2ASPAHW - ESCA-OT ASSET,PATCH &amp; VULNERABILITY</t>
  </si>
  <si>
    <t>PH2ASPASW</t>
  </si>
  <si>
    <t>PH2ASPASW - ESCA-OT ASSET,PATCH &amp; VULNERABILITY</t>
  </si>
  <si>
    <t>SG001117 - DEE LMR CONSOLES</t>
  </si>
  <si>
    <t>SG723SW - DEE AMI OPERATIONS TOOL</t>
  </si>
  <si>
    <t>TC210HW57 - CIOPS NERC CIP CYBERARK HW</t>
  </si>
  <si>
    <t>TC210SW57 - CIOPS NERC CIP CYBERARK IMPLEMENTAT</t>
  </si>
  <si>
    <t>TC2300028</t>
  </si>
  <si>
    <t>TC2300028 - 3 YR NEWS GOTHIC FONT LICENSE</t>
  </si>
  <si>
    <t>TC2300036</t>
  </si>
  <si>
    <t>TC2300036 - SAP CUSTOMER SYSTEM CHANGES AND ENH</t>
  </si>
  <si>
    <t>TC2300037</t>
  </si>
  <si>
    <t>TC2300037 - SAP ENABLE NOW APPLICATION</t>
  </si>
  <si>
    <t>DVV2023</t>
  </si>
  <si>
    <t>4000156F</t>
  </si>
  <si>
    <t>SG001135F</t>
  </si>
  <si>
    <t>307482SW2 - CUSTOMER MOBILE APP - PHASE 3</t>
  </si>
  <si>
    <t>349395006 - ITOT OT SIEM PHASE 2 HW WORKSTREAM</t>
  </si>
  <si>
    <t>349395SW6 - ITOT OT SIEM  SW WORKSTREAM</t>
  </si>
  <si>
    <t>400055002 - CHATBOT CHANNELS</t>
  </si>
  <si>
    <t>400055009 - CALL CENTER ANALYTICS SW</t>
  </si>
  <si>
    <t>400055010 - DIGITAL ASSISTANT PLATFORM PH 1</t>
  </si>
  <si>
    <t>400055020 - SHORT URL MANAGEMENT APP</t>
  </si>
  <si>
    <t>CC1900001 - CUSTOMER ANALYTICS ENGINE</t>
  </si>
  <si>
    <t>CC2000003 - SITECORE JSS FRONT END MODERNIZATIO</t>
  </si>
  <si>
    <t>CS1900001 - VOICE OF THE CUSTOMER ENGAGEMENT PL</t>
  </si>
  <si>
    <t>LTHCESCS - WO OPTIMIZATION WORK INPUT/CALL-SW</t>
  </si>
  <si>
    <t>349472008 - EAM 2021 MAXIMO DURABLE TEAM</t>
  </si>
  <si>
    <t>349472009 - NEW EAM 2021 MOBILE DURABLE TEAM</t>
  </si>
  <si>
    <t>349472010 - NEW SMALLWORLD STORAGE SERVERS</t>
  </si>
  <si>
    <t>349472016 - AUTODESK SUBSCRIPTION AGREEMENT</t>
  </si>
  <si>
    <t>349472S13 - JUMP APPLICATION</t>
  </si>
  <si>
    <t>349472SW6 - EAM-SC NEXT GEN MOBILE PLATFORM SW</t>
  </si>
  <si>
    <t>SG781SW - SG DEE PPM PIMS PHASE 2 BUILD OUT</t>
  </si>
  <si>
    <t>315986A - CUSTOMER CONNECT - CORE</t>
  </si>
  <si>
    <t>315986HW7 - CUSTOMER CONNECT - HARDWARE PROJ 5</t>
  </si>
  <si>
    <t>307482002 - CUSTOMER MOBILE APP - PHASE 3</t>
  </si>
  <si>
    <t>CS2100007 - VERINT LICENSE PURCHASE</t>
  </si>
  <si>
    <t>CS2100008 - NUANCE IVR ENHANCEMENTS</t>
  </si>
  <si>
    <t>Year 2022</t>
  </si>
  <si>
    <t>Year 2023</t>
  </si>
  <si>
    <t>75086</t>
  </si>
  <si>
    <t>FMDT2020</t>
  </si>
  <si>
    <t>MDTGAS20</t>
  </si>
  <si>
    <t>MDTGAS20 - INSTALL WIN 7 PANASONIC TOUGHBOOKS</t>
  </si>
  <si>
    <t>400055013</t>
  </si>
  <si>
    <t>400055013 - NGBU COMMUNICATIONS PLATFORM ENHANC</t>
  </si>
  <si>
    <t>CC2000001</t>
  </si>
  <si>
    <t>CC2000001 - NGBU COMMUNICATIONS PLATFORM</t>
  </si>
  <si>
    <t>IT1900067</t>
  </si>
  <si>
    <t>IT1900067 - ARM TO MAXIMO INTEGRATION</t>
  </si>
  <si>
    <t>IT1900069</t>
  </si>
  <si>
    <t>IT1900069 - TRG - WAM MEASUREMENT PROJECT</t>
  </si>
  <si>
    <t>IT2000091</t>
  </si>
  <si>
    <t>IT2000091 - GIM TOOL ENHANCEMENTS AND NOTIFICAT</t>
  </si>
  <si>
    <t>IT2000092</t>
  </si>
  <si>
    <t>IT2000092 - GTIS ENHANCEMENT AND ACOG</t>
  </si>
  <si>
    <t>IT2000093</t>
  </si>
  <si>
    <t>IT2000093 - NG SCADA TRAINING SIMULATOR</t>
  </si>
  <si>
    <t>IT2000095</t>
  </si>
  <si>
    <t>IT2000095 - TRACEABILITY PHASE 2</t>
  </si>
  <si>
    <t>IT2000098</t>
  </si>
  <si>
    <t>IT2000098 - GAS SALES PLATFORM PHASE 2</t>
  </si>
  <si>
    <t>IT2000111</t>
  </si>
  <si>
    <t>IT2000111 - KEY CONTROL SYSTEM</t>
  </si>
  <si>
    <t>IT2100084</t>
  </si>
  <si>
    <t>IT2100084 - DEVONWAY LICENSE RENEWAL</t>
  </si>
  <si>
    <t>IT2100095</t>
  </si>
  <si>
    <t>IT2100095 - MOBILE MAPPING CONSOLIDATION</t>
  </si>
  <si>
    <t>IT2100113</t>
  </si>
  <si>
    <t>IT2100113 - GAS SALES PLATFORM PHASE 3</t>
  </si>
  <si>
    <t>IT2100114</t>
  </si>
  <si>
    <t>IT2100114 - TRACEABILITY PHASE 2 EXTENSION</t>
  </si>
  <si>
    <t>IT2100132</t>
  </si>
  <si>
    <t>IT2100132 - NGBU REPAIR PLAN EXPANSION</t>
  </si>
  <si>
    <t>IT2200081</t>
  </si>
  <si>
    <t>IT2200081 - ENERGY EFFICIENCY REBATE PROCESSING</t>
  </si>
  <si>
    <t>LTHGBLDPL</t>
  </si>
  <si>
    <t>LTHGBLDPL - LIGHTHOUSE GAS BUILDER PORTAL</t>
  </si>
  <si>
    <t>LTHGCHTRS</t>
  </si>
  <si>
    <t>LTHGCHTRS - LIGHTHOUSE: GAS OPS CHARTER</t>
  </si>
  <si>
    <t>MOBILEMP</t>
  </si>
  <si>
    <t>MOBILEMP - MOBILE MAPPING CONSOLIDATION</t>
  </si>
  <si>
    <t>TC2000057</t>
  </si>
  <si>
    <t>TC2000057 - PNG TELECOM - LNG AND COMPRESSOR ST</t>
  </si>
  <si>
    <t>FUNCTOHKY</t>
  </si>
  <si>
    <t>107GASCK</t>
  </si>
  <si>
    <t>107GASCK - GAS CAPITAL OVERHEAD</t>
  </si>
  <si>
    <t>G701660</t>
  </si>
  <si>
    <t>AW4645</t>
  </si>
  <si>
    <t>AW4645 - EMERGENT AM01 COVINGTON LEVEE PH 1</t>
  </si>
  <si>
    <t>G701662</t>
  </si>
  <si>
    <t>AW4673</t>
  </si>
  <si>
    <t>AW4673 - EMERGENT - CASING 34 - TAYLOR MILL</t>
  </si>
  <si>
    <t>AW4878</t>
  </si>
  <si>
    <t>AW4878 - ROW - CASING 34 - TAYLOR MILL</t>
  </si>
  <si>
    <t>G712237</t>
  </si>
  <si>
    <t>MX4669122</t>
  </si>
  <si>
    <t>MX4669122 - HEBRON LOOP PH 2 PRESSURE IMPROVEME</t>
  </si>
  <si>
    <t>G74092</t>
  </si>
  <si>
    <t>MX3645041</t>
  </si>
  <si>
    <t>MX3645041 - CHARTER - BRISTOW RD. PRESSURE IMP</t>
  </si>
  <si>
    <t>G74238</t>
  </si>
  <si>
    <t>43848219</t>
  </si>
  <si>
    <t>43848219 - LAND - CHARTER - PATTY LN</t>
  </si>
  <si>
    <t>G74381</t>
  </si>
  <si>
    <t>AW5096</t>
  </si>
  <si>
    <t>AW5096 - DRY RIDGE - EXPOSED MAIN</t>
  </si>
  <si>
    <t>G74426</t>
  </si>
  <si>
    <t>AW4587</t>
  </si>
  <si>
    <t>AW4587 - CANCEL -GWUT DIGS ON AM07 (DUKE KY)</t>
  </si>
  <si>
    <t>G74964</t>
  </si>
  <si>
    <t>MX5762350</t>
  </si>
  <si>
    <t>MX5762350 - CHARTER - ST RT 536 - INDEPENDANCE</t>
  </si>
  <si>
    <t>G75449</t>
  </si>
  <si>
    <t>AW5471</t>
  </si>
  <si>
    <t>AW5471 - LN AM07 SCCDA DIGS</t>
  </si>
  <si>
    <t>G75498</t>
  </si>
  <si>
    <t>MX5370534</t>
  </si>
  <si>
    <t>MX5370534 - CHARTER-LP03 INSTALL PRESSURE IMPRO</t>
  </si>
  <si>
    <t>G75629</t>
  </si>
  <si>
    <t>AW5648</t>
  </si>
  <si>
    <t>AW5648 - LN AM07 ECDA DIGS</t>
  </si>
  <si>
    <t>G75683</t>
  </si>
  <si>
    <t>MX4850228</t>
  </si>
  <si>
    <t>MX4850228 - TOEBBEN DR - FLORENCE - 12" PL &amp; 8"</t>
  </si>
  <si>
    <t>G75920</t>
  </si>
  <si>
    <t>AW5953</t>
  </si>
  <si>
    <t>AW5953 - LN AM07 STATION ECDA DIGS</t>
  </si>
  <si>
    <t>G75924</t>
  </si>
  <si>
    <t>AW5965</t>
  </si>
  <si>
    <t>AW5965 - LN AM00B ECDA DIGS</t>
  </si>
  <si>
    <t>G75979</t>
  </si>
  <si>
    <t>MX4329859</t>
  </si>
  <si>
    <t>MX4329859 - CHARTER-KYTC 06-445.00 MINEOLA PK-E</t>
  </si>
  <si>
    <t>G76300</t>
  </si>
  <si>
    <t>AW6368</t>
  </si>
  <si>
    <t>AW6368 - EMERGENT - AM07 EXPOSED MAIN (KY)</t>
  </si>
  <si>
    <t>G76446</t>
  </si>
  <si>
    <t>MX1322454</t>
  </si>
  <si>
    <t>MX1322454 - CHARTER-KYTC-162.40-BRISTOW RD-STI-</t>
  </si>
  <si>
    <t>G7AM00ACR</t>
  </si>
  <si>
    <t>AW3397</t>
  </si>
  <si>
    <t>AW3397 - LINE AM00A CORROSION REMEDIATION</t>
  </si>
  <si>
    <t>G7AM00BVL</t>
  </si>
  <si>
    <t>V5471</t>
  </si>
  <si>
    <t>V5471 - AM00B &amp; UL06 VALVE AUTOMATION</t>
  </si>
  <si>
    <t>G7AM07IL2</t>
  </si>
  <si>
    <t>AW4685</t>
  </si>
  <si>
    <t>AW4685 - LINE AM07 PIPELINE REPLACEMENT PHAS</t>
  </si>
  <si>
    <t>AW5957</t>
  </si>
  <si>
    <t>AW5957 - CANCEL_LINE AM07 PHASE 2 - STATION</t>
  </si>
  <si>
    <t>G7AM07ILI</t>
  </si>
  <si>
    <t>0233100</t>
  </si>
  <si>
    <t>0233100 - LINE AM07 PIPELINE REPLACEMENT PHAS</t>
  </si>
  <si>
    <t>AW3074</t>
  </si>
  <si>
    <t>AW3074 - LINE AM07 PIPELINE REPLACE LAND</t>
  </si>
  <si>
    <t>AW3138</t>
  </si>
  <si>
    <t>AW3138 - LINE AM07 PIPELINE REPLACEMENT-STN</t>
  </si>
  <si>
    <t>G7ASDD</t>
  </si>
  <si>
    <t>MX5515912</t>
  </si>
  <si>
    <t>MX5515912 - AMAZON SOUTHWEST DELIVERY DIST. PRO</t>
  </si>
  <si>
    <t>G7ASRP</t>
  </si>
  <si>
    <t>CMSP70</t>
  </si>
  <si>
    <t>CMSP70 - ASRP CURB TO METER 3" OR LESS</t>
  </si>
  <si>
    <t>MCSP70</t>
  </si>
  <si>
    <t>MCSP70 - ASRP MAIN TO CURB 3" OR LESS</t>
  </si>
  <si>
    <t>G7CORREM</t>
  </si>
  <si>
    <t>AW5064</t>
  </si>
  <si>
    <t>AW5064 - KENTUCKY - CORROSION REMEDIATION</t>
  </si>
  <si>
    <t>G7ECOMPLX</t>
  </si>
  <si>
    <t>V8967</t>
  </si>
  <si>
    <t>V8967 - ERLANGER MODULAR COMPLEX</t>
  </si>
  <si>
    <t>G7EDGE</t>
  </si>
  <si>
    <t>39171904</t>
  </si>
  <si>
    <t>39171904 - CANCEL-ROW- EDGEWOOD PRESSURE IMP</t>
  </si>
  <si>
    <t>MX9171904</t>
  </si>
  <si>
    <t>MX9171904 - EDGEWOOD PRESSURE IMP</t>
  </si>
  <si>
    <t>G7EM6131</t>
  </si>
  <si>
    <t>AW6193</t>
  </si>
  <si>
    <t>AW6193 - KLEERBAND REMED AND COAT KY</t>
  </si>
  <si>
    <t>G7EMAM07</t>
  </si>
  <si>
    <t>AW5092</t>
  </si>
  <si>
    <t>AW5092 - EMERGENT - LINE AM07 - EXPOSED MAIN</t>
  </si>
  <si>
    <t>G7ENCC</t>
  </si>
  <si>
    <t>AW3484</t>
  </si>
  <si>
    <t>AW3484 - ERLANGER CASINGS 2021</t>
  </si>
  <si>
    <t>G7ERGEMER</t>
  </si>
  <si>
    <t>AW4046</t>
  </si>
  <si>
    <t>AW4046 - EMERGENCY ERLANGER GAS CUT OUT</t>
  </si>
  <si>
    <t>G7ERLCP</t>
  </si>
  <si>
    <t>AW1656</t>
  </si>
  <si>
    <t>AW1656 - ERLANGER MAG ANODES</t>
  </si>
  <si>
    <t>G7ESPEP</t>
  </si>
  <si>
    <t>MX9171927</t>
  </si>
  <si>
    <t>MX9171927 - ELSMERE PRESSURE IMP</t>
  </si>
  <si>
    <t>G7HARRPK</t>
  </si>
  <si>
    <t>AW4778</t>
  </si>
  <si>
    <t>AW4778 - ROW - HARRIS PIKE UL45 EXT</t>
  </si>
  <si>
    <t>AW4796</t>
  </si>
  <si>
    <t>AW4796 - HARRIS PIKE UL45 EXT - PRESSURE IMP</t>
  </si>
  <si>
    <t>G7HICKSP</t>
  </si>
  <si>
    <t>MX5739585</t>
  </si>
  <si>
    <t>MX5739585 - HICKS PIKE PRESSURE IMPROVEMENT PRO</t>
  </si>
  <si>
    <t>G7HMISTAT</t>
  </si>
  <si>
    <t>AW0938</t>
  </si>
  <si>
    <t>AW0938 - HMI WORK STATION ERLANGER</t>
  </si>
  <si>
    <t>G7LGMR</t>
  </si>
  <si>
    <t>MX6828172</t>
  </si>
  <si>
    <t>MX6828172 - TO BE CANCEL-REG420BELAIR&amp;SPICEWOOD</t>
  </si>
  <si>
    <t>T4002</t>
  </si>
  <si>
    <t>T4002 - (CANCEL) STA 20933317 ERLANGER CP</t>
  </si>
  <si>
    <t>T7778</t>
  </si>
  <si>
    <t>T7778 - CANCEL-SCAD 21153712 KY</t>
  </si>
  <si>
    <t>G7LUL02</t>
  </si>
  <si>
    <t>AW2880</t>
  </si>
  <si>
    <t>AW2880 - LINE UL02 - MAOP REPLACEMENT</t>
  </si>
  <si>
    <t>AW3546</t>
  </si>
  <si>
    <t>AW3546 - LINE UL 02 MAOP REPL LAND</t>
  </si>
  <si>
    <t>G7MAINS</t>
  </si>
  <si>
    <t>42331188</t>
  </si>
  <si>
    <t>42331188 - MEA, MASON ROAD FARM TAP-TAYLOW MIL</t>
  </si>
  <si>
    <t>42698978</t>
  </si>
  <si>
    <t>42698978 - ROW E MT ZION RD; INDEPNDNCE</t>
  </si>
  <si>
    <t>AW6146</t>
  </si>
  <si>
    <t>AW6146 - CANCEL_ROW LAKELAND PARK DR; LIM</t>
  </si>
  <si>
    <t>AW6147</t>
  </si>
  <si>
    <t>AW6147 - CANCEL-ROW MEA -STANBERY RIDGE</t>
  </si>
  <si>
    <t>MEAPJT70</t>
  </si>
  <si>
    <t>MEAPJT70 - JOINT TRENCH PLASITC MAIN EXTENSION</t>
  </si>
  <si>
    <t>MX0245370</t>
  </si>
  <si>
    <t>MX0245370 - REDWOOD LIVING APARTMENTS - APPROAC</t>
  </si>
  <si>
    <t>MX0536654</t>
  </si>
  <si>
    <t>MX0536654 - CANCEL-NEWPORT CLIFTON SU - HOME</t>
  </si>
  <si>
    <t>MX0610527</t>
  </si>
  <si>
    <t>MX0610527 - JT-G-BALLYSHANNON SECTION 5 PHASE 9</t>
  </si>
  <si>
    <t>MX0864994</t>
  </si>
  <si>
    <t>MX0864994 - MADONNA MANOR PH 2 MEA, VILLA HILLS</t>
  </si>
  <si>
    <t>MX0938445</t>
  </si>
  <si>
    <t>MX0938445 - JT-G-AUTUMN RIDGE PHASE 1 PART B</t>
  </si>
  <si>
    <t>MX0964990</t>
  </si>
  <si>
    <t>MX0964990 - 425' PLASTIC GAS MAIN EXTENSION. SA</t>
  </si>
  <si>
    <t>MX1062851</t>
  </si>
  <si>
    <t>MX1062851 - HOGREFE RD MEA-171 FT 4 INCH PL HP</t>
  </si>
  <si>
    <t>MX1688384</t>
  </si>
  <si>
    <t>MX1688384 - NEW BUFFINGTON PH 2 EXTENSION; ELSE</t>
  </si>
  <si>
    <t>MX1811415</t>
  </si>
  <si>
    <t>MX1811415 - 137 PLAZA DR. FARM TAP,HIGHLAND HEI</t>
  </si>
  <si>
    <t>MX1921442</t>
  </si>
  <si>
    <t>MX1921442 - FARM TAP PROJECT REDSTONE RD - ALEX</t>
  </si>
  <si>
    <t>MX1957438</t>
  </si>
  <si>
    <t>MX1957438 - FARM TAP PROJ; GRANDVIEW RD</t>
  </si>
  <si>
    <t>MX1957677</t>
  </si>
  <si>
    <t>MX1957677 - FARM TAP PROJECT; UPPER LICK BRANCH</t>
  </si>
  <si>
    <t>MX2043872</t>
  </si>
  <si>
    <t>MX2043872 - FARM TAP PROJ; BARRS BRANCH RD</t>
  </si>
  <si>
    <t>MX2061333</t>
  </si>
  <si>
    <t>MX2061333 - STONEWATER PHASE B1 APPROACH MAIN</t>
  </si>
  <si>
    <t>MX2061362</t>
  </si>
  <si>
    <t>MX2061362 - JT-G-THE RESERVE AT BELLEVUE</t>
  </si>
  <si>
    <t>MX2331188</t>
  </si>
  <si>
    <t>MX2331188 - MEA, MASON ROAD FARM TAP-TAYLOW MIL</t>
  </si>
  <si>
    <t>MX2698978</t>
  </si>
  <si>
    <t>MX2698978 - E MT ZION RD; INDEPENDENCE; 6" PL;</t>
  </si>
  <si>
    <t>MX2700925</t>
  </si>
  <si>
    <t>MX2700925 - BRECKENRIDGE; ALEXANDRIA; 4" PL; MA</t>
  </si>
  <si>
    <t>MX3351619</t>
  </si>
  <si>
    <t>MX3351619 - HIGHLAND AVE AND WOODLAND PL MAE -</t>
  </si>
  <si>
    <t>MX3676138</t>
  </si>
  <si>
    <t>MX3676138 - JT-G-MEMORIAL POINTE PART 1</t>
  </si>
  <si>
    <t>MX3738158</t>
  </si>
  <si>
    <t>MX3738158 - JT-G-SAWGRASS PHASE D PART 2</t>
  </si>
  <si>
    <t>MX3880107</t>
  </si>
  <si>
    <t>MX3880107 - SERVICE RD; WALTON; 6" PL; MEA</t>
  </si>
  <si>
    <t>MX3955327</t>
  </si>
  <si>
    <t>MX3955327 - LOCK RD-BUTLER-1200 FT 4 INCH PL MA</t>
  </si>
  <si>
    <t>MX4296108</t>
  </si>
  <si>
    <t>MX4296108 - RICE PK; UNION; 4" PL; MEA</t>
  </si>
  <si>
    <t>MX4309183</t>
  </si>
  <si>
    <t>MX4309183 - JT-G-BALLYSHANNON SECTION 5 PHASE 1</t>
  </si>
  <si>
    <t>MX4309894</t>
  </si>
  <si>
    <t>MX4309894 - HICKS PK; UNION; 4" PL; MEA</t>
  </si>
  <si>
    <t>MX4720432</t>
  </si>
  <si>
    <t>MX4720432 - 498 MASON RD FARM TAP EXTENSION</t>
  </si>
  <si>
    <t>MX4752800</t>
  </si>
  <si>
    <t>MX4752800 - MILITARY PKWY-FORT THOMAS-60 FT 2 I</t>
  </si>
  <si>
    <t>MX5095081</t>
  </si>
  <si>
    <t>MX5095081 - EAST FROGTOWN RD; RICHWOOD; 6" PL;</t>
  </si>
  <si>
    <t>MX5190163</t>
  </si>
  <si>
    <t>MX5190163 - FROGTOWN CONNECTOR; RICHWOOD ; 4" P</t>
  </si>
  <si>
    <t>MX5652554</t>
  </si>
  <si>
    <t>MX5652554 - CANCEL-MASON-TAYLOR MILL-4IN PE 6IN</t>
  </si>
  <si>
    <t>MX5653109</t>
  </si>
  <si>
    <t>MX5653109 - FARM TAP PROJ; CROSBY PKWY/MAGELLAN</t>
  </si>
  <si>
    <t>MX5709107</t>
  </si>
  <si>
    <t>MX5709107 - CANCEL-FARM TAP PROJ; BRANCH RD</t>
  </si>
  <si>
    <t>MX5751969</t>
  </si>
  <si>
    <t>MX5751969 - MEA - STANBERY RIDGE-FORT THOMAS-47</t>
  </si>
  <si>
    <t>MX6108813</t>
  </si>
  <si>
    <t>MX6108813 - PARKVIEW ESTATES APP - UNION - 8" &amp;</t>
  </si>
  <si>
    <t>MX6362268</t>
  </si>
  <si>
    <t>MX6362268 - SERVICE RD; WALTON; 6" PL; MEA</t>
  </si>
  <si>
    <t>MX6445818</t>
  </si>
  <si>
    <t>MX6445818 - CARBON WAY; RICHWOOD; 6" PL; MEA</t>
  </si>
  <si>
    <t>MX6891268</t>
  </si>
  <si>
    <t>MX6891268 - CANCEL AMAZON SOUTHWEST DELIVERY</t>
  </si>
  <si>
    <t>MX7488442</t>
  </si>
  <si>
    <t>MX7488442 - CANCEL-UARY VILLAGE PHASE 1 PART 3</t>
  </si>
  <si>
    <t>MX8197104</t>
  </si>
  <si>
    <t>MX8197104 - JT-G-REDWOOD LIVING APARTMENTS</t>
  </si>
  <si>
    <t>MX9801147</t>
  </si>
  <si>
    <t>MX9801147 - ELIJAH CREEK LOOP; NEYER DEVELOPMEN</t>
  </si>
  <si>
    <t>MX9803235</t>
  </si>
  <si>
    <t>MX9803235 - MARY GRUBS HWY - WALTON - 4" PE - M</t>
  </si>
  <si>
    <t>G7MREG118</t>
  </si>
  <si>
    <t>MX2217622</t>
  </si>
  <si>
    <t>MX2217622 - STATION 873 - 5TH &amp; PHILADELPHIA</t>
  </si>
  <si>
    <t>G7PUBIMP</t>
  </si>
  <si>
    <t>MX0073622</t>
  </si>
  <si>
    <t>MX0073622 - CANCEL - NEWPORT CLIFTON STI</t>
  </si>
  <si>
    <t>MX0129552</t>
  </si>
  <si>
    <t>MX0129552 - CHAPMAN LN. - ROAD RECONSTRUCTION -</t>
  </si>
  <si>
    <t>MX0503657</t>
  </si>
  <si>
    <t>MX0503657 - JOYCE AVE STI-NEWPORT KY - 300' OF</t>
  </si>
  <si>
    <t>MX1682120</t>
  </si>
  <si>
    <t>MX1682120 - CANCEL-*TEST HOLES* MADISON ST</t>
  </si>
  <si>
    <t>MX2442598</t>
  </si>
  <si>
    <t>MX2442598 - BROMLEY-CR. SPRINGS RD (KY 2373)</t>
  </si>
  <si>
    <t>MX2778391</t>
  </si>
  <si>
    <t>MX2778391 - STI JAQUELINE DR ERLANGER 80' 4" ST</t>
  </si>
  <si>
    <t>MX2781786</t>
  </si>
  <si>
    <t>MX2781786 - CANCEL_KYTC 19-9001 I-275 GRAVES RD</t>
  </si>
  <si>
    <t>MX2911494</t>
  </si>
  <si>
    <t>MX2911494 - UL 35 STREET IMPROVEMENT PROJECT</t>
  </si>
  <si>
    <t>MX3359474</t>
  </si>
  <si>
    <t>MX3359474 - KYTC - RICHWOOD RD STI - BEAVERLICK</t>
  </si>
  <si>
    <t>MX4199889</t>
  </si>
  <si>
    <t>MX4199889 - US-25 WALTON - 4" PL - STI</t>
  </si>
  <si>
    <t>MX4966474</t>
  </si>
  <si>
    <t>MX4966474 - 7639 TURFWAY - FLORENCE - 8" PL - S</t>
  </si>
  <si>
    <t>MX5108455</t>
  </si>
  <si>
    <t>MX5108455 - KENTABOO DR - FLORENCE - 4" PL - ST</t>
  </si>
  <si>
    <t>MX6266002</t>
  </si>
  <si>
    <t>MX6266002 - US27/MARSHALL LN. TO JOHNS HILL RD.</t>
  </si>
  <si>
    <t>MX6798234</t>
  </si>
  <si>
    <t>MX6798234 - KYTC 06-8916 HOUSTON RD-ERLANGER-ST</t>
  </si>
  <si>
    <t>MX7832792</t>
  </si>
  <si>
    <t>MX7832792 - BROOKWOOD DR. SOUTH - EDGEWOOD - 4"</t>
  </si>
  <si>
    <t>MX8662697</t>
  </si>
  <si>
    <t>MX8662697 - CANCEL-PLEAST VALY PT 3 INSL STREET</t>
  </si>
  <si>
    <t>MX9244894</t>
  </si>
  <si>
    <t>MX9244894 - KYTC - MT.ZION RD KY536 STI</t>
  </si>
  <si>
    <t>MX9853572</t>
  </si>
  <si>
    <t>MX9853572 - GRAVES AND NORTHBEND ROUNDABOUT PRO</t>
  </si>
  <si>
    <t>MX9856643</t>
  </si>
  <si>
    <t>MX9856643 - CANCEL-KYTC - KY-536 DONALDSON RD</t>
  </si>
  <si>
    <t>MX9948553</t>
  </si>
  <si>
    <t>MX9948553 - WILBERS LN - FORT THOMAS - 2" PE -</t>
  </si>
  <si>
    <t>G7PUINEW</t>
  </si>
  <si>
    <t>INSREGREL</t>
  </si>
  <si>
    <t>INSREGREL - INSTALL OR REMOVE REGULATOR/RELIEF</t>
  </si>
  <si>
    <t>MX8375093</t>
  </si>
  <si>
    <t>MX8375093 - M&amp;R; 3087 TERMINAL DR; CVG AIRPORT</t>
  </si>
  <si>
    <t>SETMETER</t>
  </si>
  <si>
    <t>SETMETER - SET OR REMOVE METER</t>
  </si>
  <si>
    <t>T2904</t>
  </si>
  <si>
    <t>T2904 - CANCEL-MTR 11540114 1 CARBON WAY</t>
  </si>
  <si>
    <t>G7PUINMR</t>
  </si>
  <si>
    <t>AGECHGLG</t>
  </si>
  <si>
    <t>AGECHGLG - KENTUCKY AGE CHANGE LARGE METER</t>
  </si>
  <si>
    <t>AGECHGSM</t>
  </si>
  <si>
    <t>AGECHGSM - KENTUCKY AGE CHANGE SMALL METER</t>
  </si>
  <si>
    <t>CHGMTRLG</t>
  </si>
  <si>
    <t>CHGMTRLG - CHANGE LARGE METER KENTUCKY</t>
  </si>
  <si>
    <t>CHGMTRSM</t>
  </si>
  <si>
    <t>CHGMTRSM - CHANGE SMALL METER KENTUCKY</t>
  </si>
  <si>
    <t>CHGREGREL</t>
  </si>
  <si>
    <t>CHGREGREL - CHANGE REGULATOR/RELIEF KENTUCKY</t>
  </si>
  <si>
    <t>G7REG0026</t>
  </si>
  <si>
    <t>MX7281967</t>
  </si>
  <si>
    <t>MX7281967 - REG 0026 UPHIL AND HIGHWAY - REG SW</t>
  </si>
  <si>
    <t>G7REG0031</t>
  </si>
  <si>
    <t>MX2737090</t>
  </si>
  <si>
    <t>MX2737090 - REG 0031 - NINTH AND YORK - ABANDON</t>
  </si>
  <si>
    <t>G7REG0089</t>
  </si>
  <si>
    <t>AW3224</t>
  </si>
  <si>
    <t>AW3224 - REG 0427 EMPIRE DR</t>
  </si>
  <si>
    <t>AW3246</t>
  </si>
  <si>
    <t>AW3246 - REG 0427 EMPIRE DR LAND</t>
  </si>
  <si>
    <t>G7REG010</t>
  </si>
  <si>
    <t>AW3280</t>
  </si>
  <si>
    <t>AW3280 - REG 0010 STEVENSON AND LEXINGTON RE</t>
  </si>
  <si>
    <t>G7REG017</t>
  </si>
  <si>
    <t>AW3195</t>
  </si>
  <si>
    <t>AW3195 - REG 0017 FOOTE AND FAIRFIELD REPAIR</t>
  </si>
  <si>
    <t>G7REG021</t>
  </si>
  <si>
    <t>AW3278</t>
  </si>
  <si>
    <t>AW3278 - REG 0021 GRAND AND S FT THOMAS REPA</t>
  </si>
  <si>
    <t>G7REG026</t>
  </si>
  <si>
    <t>AW3184</t>
  </si>
  <si>
    <t>AW3184 - REG 0437 UPHILL &amp; HIGHWAY</t>
  </si>
  <si>
    <t>AW3355</t>
  </si>
  <si>
    <t>AW3355 - REG 0437 UPHILL &amp; HIGHWAY - LAND</t>
  </si>
  <si>
    <t>G7REG0359</t>
  </si>
  <si>
    <t>AW4715</t>
  </si>
  <si>
    <t>AW4715 - REG 0359 - TAYLOR MILL RD N - RS UP</t>
  </si>
  <si>
    <t>G7REG045</t>
  </si>
  <si>
    <t>AW3228</t>
  </si>
  <si>
    <t>AW3228 - REG 0432 TENTH &amp; BRIGHTON</t>
  </si>
  <si>
    <t>AW3356</t>
  </si>
  <si>
    <t>AW3356 - CANCEL- REG0432 TENTH-BRIGHTON LAND</t>
  </si>
  <si>
    <t>G7REG049</t>
  </si>
  <si>
    <t>AW3290</t>
  </si>
  <si>
    <t>AW3290 - REG 0049 PEARL AND TWENTIETH REPAIR</t>
  </si>
  <si>
    <t>G7REG051</t>
  </si>
  <si>
    <t>AW3919</t>
  </si>
  <si>
    <t>AW3919 - REG 0051 WALNUT AND ELECTRIC REPAIR</t>
  </si>
  <si>
    <t>G7REG055</t>
  </si>
  <si>
    <t>AW3288</t>
  </si>
  <si>
    <t>AW3288 - REG 0055 WRIGHT AND SPRING REPAIR</t>
  </si>
  <si>
    <t>G7REG057</t>
  </si>
  <si>
    <t>AW3180</t>
  </si>
  <si>
    <t>AW3180 - REG 0431 SARATOGA &amp; ELEVENTH</t>
  </si>
  <si>
    <t>AW3354</t>
  </si>
  <si>
    <t>AW3354 - CANCEL-REG431 SARATOGA-ELEVENTH ROW</t>
  </si>
  <si>
    <t>G7REG059</t>
  </si>
  <si>
    <t>AW3177</t>
  </si>
  <si>
    <t>AW3177 - REG 0059 HIGHLAND AND GRAND RS REPL</t>
  </si>
  <si>
    <t>AW3353</t>
  </si>
  <si>
    <t>AW3353 - REG 0059 HIGHLAND AND GRAND LAND</t>
  </si>
  <si>
    <t>G7REG074</t>
  </si>
  <si>
    <t>AW4985</t>
  </si>
  <si>
    <t>AW4985 - REG 0074 - MCALPIN N OF HOPE - RELI</t>
  </si>
  <si>
    <t>MXA751466</t>
  </si>
  <si>
    <t>MXA751466 - CANCEL - REG 0074 - MCALPIN N  - R</t>
  </si>
  <si>
    <t>G7REG093</t>
  </si>
  <si>
    <t>AW3284</t>
  </si>
  <si>
    <t>AW3284 - REG 0093 ALEXANDRIA AND BLOSSUM REP</t>
  </si>
  <si>
    <t>G7REG095</t>
  </si>
  <si>
    <t>AW3283</t>
  </si>
  <si>
    <t>AW3283 - REG 0095 BAUM AND BURNET</t>
  </si>
  <si>
    <t>G7REG684</t>
  </si>
  <si>
    <t>MX9167642</t>
  </si>
  <si>
    <t>MX9167642 - (CANCEL) REG0684-SHAW BLVD-REG UPG</t>
  </si>
  <si>
    <t>G7REG74K</t>
  </si>
  <si>
    <t>AW3285</t>
  </si>
  <si>
    <t>AW3285 - REG 0074 MCALPIN N OF HOPE LN REPAI</t>
  </si>
  <si>
    <t>G7REPL</t>
  </si>
  <si>
    <t>28051</t>
  </si>
  <si>
    <t>28051 - SMALL REPL KY</t>
  </si>
  <si>
    <t>AW6197</t>
  </si>
  <si>
    <t>AW6197 - CANCEL- ROW SCHOOL RD - WALTON</t>
  </si>
  <si>
    <t>MX1379992</t>
  </si>
  <si>
    <t>MX1379992 - WEST 13TH ST RPL PROJECT, NEWPORT,</t>
  </si>
  <si>
    <t>MX2163251</t>
  </si>
  <si>
    <t>MX2163251 - CANCEL HIGHLAND AVE WOODLAND PL</t>
  </si>
  <si>
    <t>MX3269023</t>
  </si>
  <si>
    <t>MX3269023 - KYTC - HANDS PIKE - EDGEWOOD - 4" P</t>
  </si>
  <si>
    <t>MX4962663</t>
  </si>
  <si>
    <t>MX4962663 - ALEXANDRIA PK - ALEXANDRIA- 8" SIZE</t>
  </si>
  <si>
    <t>MX6343996</t>
  </si>
  <si>
    <t>MX6343996 - 182 MT ZION - FLORENCE - 8" PL - RP</t>
  </si>
  <si>
    <t>MX9545566</t>
  </si>
  <si>
    <t>MX9545566 - RICHWOOD RD REPLACEMENT PROJ KY-338</t>
  </si>
  <si>
    <t>MX9817206</t>
  </si>
  <si>
    <t>MX9817206 - DUVENECK SQUARE RPL/MAE - COVINGTON</t>
  </si>
  <si>
    <t>G7RGPI</t>
  </si>
  <si>
    <t>MX9217475</t>
  </si>
  <si>
    <t>MX9217475 - GARVEY AVE. PRI, ELSMERE, 9400' 8"</t>
  </si>
  <si>
    <t>G7RRPI</t>
  </si>
  <si>
    <t>MX9219249</t>
  </si>
  <si>
    <t>MX9219249 - RICHARDSON RD PRESSURE IMP 7300' OF</t>
  </si>
  <si>
    <t>G7SERVMC</t>
  </si>
  <si>
    <t>CMRP70</t>
  </si>
  <si>
    <t>CMRP70 - REPLACE C-M PLASTIC 2 INCH AND UNDE</t>
  </si>
  <si>
    <t>CMRS70</t>
  </si>
  <si>
    <t>CMRS70 - 2" OR LESS STEEL C-M REPLACE</t>
  </si>
  <si>
    <t>LCMRP70</t>
  </si>
  <si>
    <t>LCMRP70 - GREATER THAN 2" C-M REPL PLASTIC</t>
  </si>
  <si>
    <t>LMCRP70</t>
  </si>
  <si>
    <t>LMCRP70 - GREATER THAN 2" M-C REPL PLASTIC</t>
  </si>
  <si>
    <t>LMCRS70</t>
  </si>
  <si>
    <t>LMCRS70 - GREATER THAN 2" M-C REPL STEEL</t>
  </si>
  <si>
    <t>MCRP70</t>
  </si>
  <si>
    <t>MCRP70 - REPLACE (NON-AMRP) M-C PLASTIC 2 IN</t>
  </si>
  <si>
    <t>MCRS70</t>
  </si>
  <si>
    <t>MCRS70 - REPLACE M-C STEEL 2 INCH AND UNDER</t>
  </si>
  <si>
    <t>G7SERVNEW</t>
  </si>
  <si>
    <t>CMNEWP70</t>
  </si>
  <si>
    <t>CMNEWP70 - NEW C-M PLASTIC 2 INCH AND UNDER KY</t>
  </si>
  <si>
    <t>LCMNEWP70</t>
  </si>
  <si>
    <t>LCMNEWP70 - GREATER THAN 2" C-M PLASTIC</t>
  </si>
  <si>
    <t>LMCNEWP70</t>
  </si>
  <si>
    <t>LMCNEWP70 - GREATER THAN 2" M-C PLASTIC</t>
  </si>
  <si>
    <t>LMCNEWS70</t>
  </si>
  <si>
    <t>LMCNEWS70 - GREATER THAN 2" M-C STEEL</t>
  </si>
  <si>
    <t>MCNEWP70</t>
  </si>
  <si>
    <t>MCNEWP70 - NEW M-C PLASTIC 2 INCH AND UNDER KY</t>
  </si>
  <si>
    <t>MCNEWS70</t>
  </si>
  <si>
    <t>MCNEWS70 - NEW M-C STEEL 2 INCH AND UNDER KY</t>
  </si>
  <si>
    <t>MX7824128</t>
  </si>
  <si>
    <t>MX7824128 - NEW COM; 7500 TURFWAY RD; TURFWAY P</t>
  </si>
  <si>
    <t>G7STA011</t>
  </si>
  <si>
    <t>AW3227</t>
  </si>
  <si>
    <t>AW3227 - STA 0949 DAYTON VALVE HOUSE</t>
  </si>
  <si>
    <t>AW3250</t>
  </si>
  <si>
    <t>AW3250 - STA 0949 DAYTON VALVE HOUSE LAND</t>
  </si>
  <si>
    <t>G7STA014</t>
  </si>
  <si>
    <t>AW3251</t>
  </si>
  <si>
    <t>AW3251 - CANCEL_STA 0014 EAST ALEXANDRIAPIKE</t>
  </si>
  <si>
    <t>G7STA034</t>
  </si>
  <si>
    <t>AW3313</t>
  </si>
  <si>
    <t>AW3313 - STA 0034 WILDERS PLANT REPAIR</t>
  </si>
  <si>
    <t>G7STA0375</t>
  </si>
  <si>
    <t>AW3193</t>
  </si>
  <si>
    <t>AW3193 - STA 0375 ELECTRIC AVE RS REPLACEMEN</t>
  </si>
  <si>
    <t>AW3691</t>
  </si>
  <si>
    <t>AW3691 - STA 00375 LAND ELECTRIC</t>
  </si>
  <si>
    <t>G7STA056</t>
  </si>
  <si>
    <t>AW3310</t>
  </si>
  <si>
    <t>AW3310 - STA 0056 BURLINGTON PIKE REPAIR</t>
  </si>
  <si>
    <t>G7STA064</t>
  </si>
  <si>
    <t>AW3217</t>
  </si>
  <si>
    <t>AW3217 - STA 0940 GLECOE TB</t>
  </si>
  <si>
    <t>AW3268</t>
  </si>
  <si>
    <t>AW3268 - STA 0940 STA GLENCOE TB LAND</t>
  </si>
  <si>
    <t>G7STA072</t>
  </si>
  <si>
    <t>AW3308</t>
  </si>
  <si>
    <t>AW3308 - STA 0072 TENTH AND BRIGHTON REPAIR</t>
  </si>
  <si>
    <t>G7STA074</t>
  </si>
  <si>
    <t>AW3307</t>
  </si>
  <si>
    <t>AW3307 - STA 0074 LOUIS B NUNN REPAIR</t>
  </si>
  <si>
    <t>G7STA0836</t>
  </si>
  <si>
    <t>AW3191</t>
  </si>
  <si>
    <t>AW3191 - STA 0838 ROSSFORD AVE RS REPLACEMEN</t>
  </si>
  <si>
    <t>AW3686</t>
  </si>
  <si>
    <t>AW3686 - STA 0836 - LAND ROSSFORD AVE</t>
  </si>
  <si>
    <t>G7STA100</t>
  </si>
  <si>
    <t>AW3306</t>
  </si>
  <si>
    <t>AW3306 - STA 0100 CHESAPEAKE AND KYLE REPAIR</t>
  </si>
  <si>
    <t>G7STA117</t>
  </si>
  <si>
    <t>AW3305</t>
  </si>
  <si>
    <t>AW3305 - STA 0117 AMSTERDAM AND REDWOOD REPA</t>
  </si>
  <si>
    <t>G7STA276</t>
  </si>
  <si>
    <t>AW3212</t>
  </si>
  <si>
    <t>AW3212 - STA 0276 MARY INGLES HWY RS ABANDON</t>
  </si>
  <si>
    <t>AW3689</t>
  </si>
  <si>
    <t>AW3689 - CANCEL-STA 0276 MARY IGLES HWY LAND</t>
  </si>
  <si>
    <t>G7STA280</t>
  </si>
  <si>
    <t>AW3213</t>
  </si>
  <si>
    <t>AW3213 - STA 0938 TAYLOR MILL &amp; LONE OAK</t>
  </si>
  <si>
    <t>AW3272</t>
  </si>
  <si>
    <t>AW3272 - STA0938 TAYLOR MILL &amp; LONE OAK LAND</t>
  </si>
  <si>
    <t>G7STA286</t>
  </si>
  <si>
    <t>AW3216</t>
  </si>
  <si>
    <t>AW3216 - STA 0929 RILEY RD</t>
  </si>
  <si>
    <t>AW3271</t>
  </si>
  <si>
    <t>AW3271 - STA 0929 RILEY RD LAND</t>
  </si>
  <si>
    <t>G7STA338</t>
  </si>
  <si>
    <t>AW3192</t>
  </si>
  <si>
    <t>AW3192 - STA 0941 GUBSER MILL</t>
  </si>
  <si>
    <t>AW3690</t>
  </si>
  <si>
    <t>AW3690 - STA 0941 GUBSER MILL LAND</t>
  </si>
  <si>
    <t>G7STA444</t>
  </si>
  <si>
    <t>AW3186</t>
  </si>
  <si>
    <t>AW3186 - STA 0948 THIRD &amp; CRESCENT</t>
  </si>
  <si>
    <t>AW3230</t>
  </si>
  <si>
    <t>AW3230 - STA 0948 THIRD &amp; CRESCENT LAND</t>
  </si>
  <si>
    <t>G7STA535</t>
  </si>
  <si>
    <t>AW3299</t>
  </si>
  <si>
    <t>AW3299 - STA 0535 DRY RIDGE EAST REPAIR</t>
  </si>
  <si>
    <t>G7STA750</t>
  </si>
  <si>
    <t>AW3296</t>
  </si>
  <si>
    <t>AW3296 - STA 0750 TURFWAY STATION REPAIR</t>
  </si>
  <si>
    <t>G7STA793</t>
  </si>
  <si>
    <t>AW3188</t>
  </si>
  <si>
    <t>AW3188 - STA 0942 CAMP ERNST RD</t>
  </si>
  <si>
    <t>AW3767</t>
  </si>
  <si>
    <t>AW3767 - STA 0942 CAMP ERNST RD LAND</t>
  </si>
  <si>
    <t>G7STA822</t>
  </si>
  <si>
    <t>AW3189</t>
  </si>
  <si>
    <t>AW3189 - STA 0822 COX RD RS REPAIR</t>
  </si>
  <si>
    <t>AW3685</t>
  </si>
  <si>
    <t>AW3685 - CANCEL 0822 - COX RD. RS REP - LAND</t>
  </si>
  <si>
    <t>G7STA876</t>
  </si>
  <si>
    <t>MX6800938</t>
  </si>
  <si>
    <t>MX6800938 - STA 876 WARSAW TOWN BORDER- STATION</t>
  </si>
  <si>
    <t>G7TAM00B</t>
  </si>
  <si>
    <t>AW2146</t>
  </si>
  <si>
    <t>AW2146 - LINE AM00B RETROFIT REPL</t>
  </si>
  <si>
    <t>AW3634</t>
  </si>
  <si>
    <t>AW3634 - LINE AM00B ILI RETROFIT-LAND</t>
  </si>
  <si>
    <t>G7TOOLS</t>
  </si>
  <si>
    <t>28073</t>
  </si>
  <si>
    <t>28073 - PURCHASE GAS TOOLS BLANKET</t>
  </si>
  <si>
    <t>AW4691</t>
  </si>
  <si>
    <t>AW4691 - CGI UPGRADE KENTUCKY</t>
  </si>
  <si>
    <t>G7TUL06</t>
  </si>
  <si>
    <t>AW1592</t>
  </si>
  <si>
    <t>AW1592 - LINE UL06 - PIPELINE REPLACEMENTS</t>
  </si>
  <si>
    <t>AW2021</t>
  </si>
  <si>
    <t>AW2021 - LINE UL06 - PIPELINE REPLACEMENTS L</t>
  </si>
  <si>
    <t>G7UL02PH1</t>
  </si>
  <si>
    <t>V8191</t>
  </si>
  <si>
    <t>V8191 - UL60 PIPELINE PHASE 1 (PIPE)</t>
  </si>
  <si>
    <t>G7UL02PH2</t>
  </si>
  <si>
    <t>AW3877</t>
  </si>
  <si>
    <t>AW3877 - UL60 PIPELINE PHASE II - STATION</t>
  </si>
  <si>
    <t>V9444</t>
  </si>
  <si>
    <t>V9444 - UL60 PIPELINE PHASE II - PIPE</t>
  </si>
  <si>
    <t>V9445</t>
  </si>
  <si>
    <t>V9445 - UL60 PIPELINE PHASE II- LAND RIGHTS</t>
  </si>
  <si>
    <t>G7UL57</t>
  </si>
  <si>
    <t>AW4824</t>
  </si>
  <si>
    <t>AW4824 - STA0917 UL61 CHAMBERS RD TO DIXIE</t>
  </si>
  <si>
    <t>AW4840</t>
  </si>
  <si>
    <t>AW4840 - UL61 CHAMBERS RD TO DIXIE HWY- LAND</t>
  </si>
  <si>
    <t>G7WOODINT</t>
  </si>
  <si>
    <t>AW3137</t>
  </si>
  <si>
    <t>AW3137 - DUKE WOODSDALE INTERCONNECT (KY)</t>
  </si>
  <si>
    <t>400052004</t>
  </si>
  <si>
    <t>400052004 - DEK - TB5800 TEST SETS</t>
  </si>
  <si>
    <t>75087</t>
  </si>
  <si>
    <t>400055008</t>
  </si>
  <si>
    <t>400055008 - PNG - CRT</t>
  </si>
  <si>
    <t>75088</t>
  </si>
  <si>
    <t>CY1900015</t>
  </si>
  <si>
    <t>349395SW6 - ITOT OT SIEM SW WORKSTREAM</t>
  </si>
  <si>
    <t>CY190HW15</t>
  </si>
  <si>
    <t>CY190HW15 - IT-OT ANA WORKSTREAM HW</t>
  </si>
  <si>
    <t>CY190SW15</t>
  </si>
  <si>
    <t>CY190SW15 - IT-OT ANA WORKSTREAM SW</t>
  </si>
  <si>
    <t>FPITKG</t>
  </si>
  <si>
    <t>Percent of Budget</t>
  </si>
  <si>
    <t>ARCOS21 - ARCOS RENEWAL</t>
  </si>
  <si>
    <t>338802006 - SMALLWORLD/MYWORLD DURABLE TEAM</t>
  </si>
  <si>
    <t>338802HW3 - EAM PLATFORM OPTIMIZATION</t>
  </si>
  <si>
    <t>349472005 - ESRI SUBSCRIPTION LICENSE AGREEMENT</t>
  </si>
  <si>
    <t>349472HW1 - MULTI-INSTANCE OF SERVICE SUITE</t>
  </si>
  <si>
    <t>GCTA30060</t>
  </si>
  <si>
    <t>GCTA30060 - CONSOLIDATED SCADA APP ANALYSIS</t>
  </si>
  <si>
    <t>GCTA3006K</t>
  </si>
  <si>
    <t>GCTA3006K - INTGO_PI SCADA DATA IMPLEMENTATION</t>
  </si>
  <si>
    <t>GCTA47001</t>
  </si>
  <si>
    <t>GCTA47001 - INTGO_MATERIALS TRACEABILITY</t>
  </si>
  <si>
    <t>GCTA4700A</t>
  </si>
  <si>
    <t>GCTA4700A - INTGO_TRACEABILITY FORM EAM</t>
  </si>
  <si>
    <t>GCTA4700B</t>
  </si>
  <si>
    <t>GCTA4700B - INTGO_TRACEABILITY FORM FDC</t>
  </si>
  <si>
    <t>IT1900065</t>
  </si>
  <si>
    <t>IT1900065 - GDPM PHASE 2</t>
  </si>
  <si>
    <t>IT1900073 - EAM 2020 MOBILE DURABLE TEAM</t>
  </si>
  <si>
    <t>IT1900074 - EAM 2020 MAXIMO DURABLE TEAM</t>
  </si>
  <si>
    <t>LTHGDBS</t>
  </si>
  <si>
    <t>LTHGDBS - LIGHTHOUSE: GAS OPS - DAMAGE BILLIN</t>
  </si>
  <si>
    <t>V5136</t>
  </si>
  <si>
    <t>V5136 - COMMUNICATION RADIO INSTALL</t>
  </si>
  <si>
    <t>G71373</t>
  </si>
  <si>
    <t>AW0856</t>
  </si>
  <si>
    <t>AW0856 - 1373 US 27 BRIDGE ATTACHMENT</t>
  </si>
  <si>
    <t>G7237BEAV</t>
  </si>
  <si>
    <t>MX7783733</t>
  </si>
  <si>
    <t>MX7783733 - BEAVER RD INSTALL REPLACEMENT PROJE</t>
  </si>
  <si>
    <t>G73701</t>
  </si>
  <si>
    <t>V8405</t>
  </si>
  <si>
    <t>V8405 - BRIDGE ATTACH 3701 NARROWS RD</t>
  </si>
  <si>
    <t>G73MILES</t>
  </si>
  <si>
    <t>T1437</t>
  </si>
  <si>
    <t>T1437 - STA 249: THREE MILE RD</t>
  </si>
  <si>
    <t>G7575RBA</t>
  </si>
  <si>
    <t>AW3396</t>
  </si>
  <si>
    <t>AW3396 - 575 ROSSFORD BRIDGE ATTACHMENT</t>
  </si>
  <si>
    <t>G7CAS103</t>
  </si>
  <si>
    <t>MX6366123</t>
  </si>
  <si>
    <t>MX6366123 - 700 US RT 27 CASING #103 REMEDIATIO</t>
  </si>
  <si>
    <t>G7CAS53</t>
  </si>
  <si>
    <t>V5417</t>
  </si>
  <si>
    <t>V5417 - CASING 53  LINE AM07</t>
  </si>
  <si>
    <t>G7CAS718</t>
  </si>
  <si>
    <t>V8637</t>
  </si>
  <si>
    <t>V8637 - CASING #718 AM07C US RT 50</t>
  </si>
  <si>
    <t>G7IMPRPL</t>
  </si>
  <si>
    <t>R0964</t>
  </si>
  <si>
    <t>R0964 - REPLACE BANKLICK RD STATION INLET P</t>
  </si>
  <si>
    <t>G7INTDIG</t>
  </si>
  <si>
    <t>AW2017</t>
  </si>
  <si>
    <t>AW2017 - LINE UL06 INTEGRITY DIGS</t>
  </si>
  <si>
    <t>AW2018</t>
  </si>
  <si>
    <t>AW2018 - LINE UL47 INTEGRITY DIGS</t>
  </si>
  <si>
    <t>C9523</t>
  </si>
  <si>
    <t>C9523 - PP864309/CWA</t>
  </si>
  <si>
    <t>C9571</t>
  </si>
  <si>
    <t>C9571 - CANCEL 2 STA 781-NUNN &amp; UNV/CWA</t>
  </si>
  <si>
    <t>E4656</t>
  </si>
  <si>
    <t>E4656 - ABANDON SYSTEM STA 58</t>
  </si>
  <si>
    <t>H0265</t>
  </si>
  <si>
    <t>H0265 - REG 118K INSTALLATION</t>
  </si>
  <si>
    <t>H0485</t>
  </si>
  <si>
    <t>H0485 - REG 21K IMPROVEMENTS-GRAND &amp; FT THO</t>
  </si>
  <si>
    <t>MX2218039</t>
  </si>
  <si>
    <t>MX2218039 - INSTALL SCADA EQ-THREE MILE RD STA</t>
  </si>
  <si>
    <t>MX6693835</t>
  </si>
  <si>
    <t>MX6693835 - (CANCEL) REG 412 - 9TH &amp; OVERTON</t>
  </si>
  <si>
    <t>MX8652267</t>
  </si>
  <si>
    <t>MX8652267 - OAKLAND VALVE HOUSE SCADA INSTALL</t>
  </si>
  <si>
    <t>MX8672523</t>
  </si>
  <si>
    <t>MX8672523 - (CANCEL)REG 119 BRISTOW RICHARDSON</t>
  </si>
  <si>
    <t>G7LNUL57</t>
  </si>
  <si>
    <t>AW0832</t>
  </si>
  <si>
    <t>AW0832 - LINE UL57 MONOLITHIC INSULATORS</t>
  </si>
  <si>
    <t>C9770</t>
  </si>
  <si>
    <t>C9770 - CANCEL 2 STA 781-INLET/CWA</t>
  </si>
  <si>
    <t>D1230</t>
  </si>
  <si>
    <t>D1230 - CANCEL 2 844337/CHRIS AMPHER</t>
  </si>
  <si>
    <t>E0351</t>
  </si>
  <si>
    <t>E0351 - CANCEL 2 REG 51 INLET &amp; OUTLET</t>
  </si>
  <si>
    <t>E0468</t>
  </si>
  <si>
    <t>E0468 - STA 795 OUTLET PIPING</t>
  </si>
  <si>
    <t>E4954</t>
  </si>
  <si>
    <t>E4954 - PP#1055138 2344 AMSTERDAM RD</t>
  </si>
  <si>
    <t>E5278</t>
  </si>
  <si>
    <t>E5278 - STA 793 INLET PIPING</t>
  </si>
  <si>
    <t>E5285</t>
  </si>
  <si>
    <t>E5285 - STA 793 - OUTLET PIPING</t>
  </si>
  <si>
    <t>G1999</t>
  </si>
  <si>
    <t>G1999 - STA 810 OUTLET PIPING F/L AM3</t>
  </si>
  <si>
    <t>G3688</t>
  </si>
  <si>
    <t>G3688 - STA 806 OUTLET PIPING</t>
  </si>
  <si>
    <t>G3690</t>
  </si>
  <si>
    <t>G3690 - STA 806 INLET PIPING</t>
  </si>
  <si>
    <t>G5113</t>
  </si>
  <si>
    <t>G5113 - REG 110K INLET &amp; OUTLET PIPING</t>
  </si>
  <si>
    <t>G8058</t>
  </si>
  <si>
    <t>G8058 - CANCEL 2 JT EMAX 3298935 ARCADIA</t>
  </si>
  <si>
    <t>H1364</t>
  </si>
  <si>
    <t>H1364 - CANCEL 2 SUTTER DRIVE MN EXTENSION</t>
  </si>
  <si>
    <t>MX0270903</t>
  </si>
  <si>
    <t>MX0270903 - FARM TAP PROJ. 3 MILE RD</t>
  </si>
  <si>
    <t>MX0556249</t>
  </si>
  <si>
    <t>MX0556249 - FARM TAP PROJ; CALIFORNIA CROSSROAD</t>
  </si>
  <si>
    <t>MX0579746</t>
  </si>
  <si>
    <t>MX0579746 - JT-G-RIVERS POINTE ESTATES PHASE 1</t>
  </si>
  <si>
    <t>MX0590999</t>
  </si>
  <si>
    <t>MX0590999 - FARM TAP; E LOW GAP RD ALEXANDRIA</t>
  </si>
  <si>
    <t>MX0602140</t>
  </si>
  <si>
    <t>MX0602140 - FARM TAP PROJ; ENZWEILER RD</t>
  </si>
  <si>
    <t>MX0602571</t>
  </si>
  <si>
    <t>MX0602571 - FARM TAP PROJ; JOHNS HILL RD</t>
  </si>
  <si>
    <t>MX1130180</t>
  </si>
  <si>
    <t>MX1130180 - FARM TAP PROJ; MARTHA LAYNE COLLINS</t>
  </si>
  <si>
    <t>MX1289118</t>
  </si>
  <si>
    <t>MX1289118 - CENTRE VIEW FARM TAP PROJECT - CRES</t>
  </si>
  <si>
    <t>MX1304901</t>
  </si>
  <si>
    <t>MX1304901 - FARM TAP PROJ; WAGONER RD CALIFORNI</t>
  </si>
  <si>
    <t>MX1356700</t>
  </si>
  <si>
    <t>MX1356700 - FARM TAP PROJ; WINTERS LN HIGHLAND</t>
  </si>
  <si>
    <t>MX1958084</t>
  </si>
  <si>
    <t>MX1958084 - FARM TAP PROJ; FLAGG SPRINGS PIKE</t>
  </si>
  <si>
    <t>MX2142600</t>
  </si>
  <si>
    <t>MX2142600 - FARM TAP PROJ; THORNTON RD</t>
  </si>
  <si>
    <t>MX2143073</t>
  </si>
  <si>
    <t>MX2143073 - FARM TAP PROJ; REIDLIN RD</t>
  </si>
  <si>
    <t>MX2271880</t>
  </si>
  <si>
    <t>MX2271880 - MEA ~800 FT; 494 JONES RD</t>
  </si>
  <si>
    <t>MX2424919</t>
  </si>
  <si>
    <t>MX2424919 - MEA ~550 FT; 2000 GATEWAY BLVD</t>
  </si>
  <si>
    <t>MX2848811</t>
  </si>
  <si>
    <t>MX2848811 - INDEPENDENCE RD MEA -</t>
  </si>
  <si>
    <t>MX4146445</t>
  </si>
  <si>
    <t>MX4146445 - MEA ~ 25 FT; 411 COACHLIGHT DR</t>
  </si>
  <si>
    <t>MX4210795</t>
  </si>
  <si>
    <t>MX4210795 - JT-G-BALLYSHANNON SECTION 5 PHASE 6</t>
  </si>
  <si>
    <t>MX4837396</t>
  </si>
  <si>
    <t>MX4837396 - JT-G-PARK POINTE</t>
  </si>
  <si>
    <t>MX4861864</t>
  </si>
  <si>
    <t>MX4861864 - TERMINAL DR MEA-CVG CONRAC PROJECT</t>
  </si>
  <si>
    <t>MX4875568</t>
  </si>
  <si>
    <t>MX4875568 - FARM TAP PROJECT; E ALEXANDRIA / CA</t>
  </si>
  <si>
    <t>MX5913989</t>
  </si>
  <si>
    <t>MX5913989 - JT-G-AUTUMN RIDGE PHASE 1 PART A</t>
  </si>
  <si>
    <t>MX5924338</t>
  </si>
  <si>
    <t>MX5924338 - JT-G-RIVERS POINTE ESTATES PHASE 1B</t>
  </si>
  <si>
    <t>MX6180533</t>
  </si>
  <si>
    <t>MX6180533 - 440 FT MEA; MEDICAL VILLAGE DR</t>
  </si>
  <si>
    <t>MX6243694</t>
  </si>
  <si>
    <t>MX6243694 - ~400 FT MEA; DOLWICK DR</t>
  </si>
  <si>
    <t>MX6245365</t>
  </si>
  <si>
    <t>MX6245365 - ~425 FT MEA; SARAH LN</t>
  </si>
  <si>
    <t>MX6684040</t>
  </si>
  <si>
    <t>MX6684040 - ~1825 FTMEA; WRIGHT BLVD</t>
  </si>
  <si>
    <t>MX6835553</t>
  </si>
  <si>
    <t>MX6835553 - JT-G-SOUTHWICK PHASE B PART 1</t>
  </si>
  <si>
    <t>MX7078370</t>
  </si>
  <si>
    <t>MX7078370 - CANCEL INVESTMENT WAY MEA</t>
  </si>
  <si>
    <t>MX7122512</t>
  </si>
  <si>
    <t>MX7122512 - 100 FT MEA; 10009 INDIAN HILL DR</t>
  </si>
  <si>
    <t>MX7231229</t>
  </si>
  <si>
    <t>MX7231229 - STONEWATER APPROACH MAIN</t>
  </si>
  <si>
    <t>MX7900133</t>
  </si>
  <si>
    <t>MX7900133 - NORTH DILCREST - FLORENCE - 2" PE -</t>
  </si>
  <si>
    <t>MX8030455</t>
  </si>
  <si>
    <t>MX8030455 - CAMP ERNST AND SOLOMON MAE</t>
  </si>
  <si>
    <t>MX8059955</t>
  </si>
  <si>
    <t>MX8059955 - ~440 FT MEA; 2 IN PL HP</t>
  </si>
  <si>
    <t>MX8230937</t>
  </si>
  <si>
    <t>MX8230937 - JT-G-ARCADIA PHASE K &amp; L</t>
  </si>
  <si>
    <t>MX8451945</t>
  </si>
  <si>
    <t>MX8451945 - INVESTMENT WAY MEA</t>
  </si>
  <si>
    <t>MX8505395</t>
  </si>
  <si>
    <t>MX8505395 - ~350 FT MEA; 351 KENTON LANDS</t>
  </si>
  <si>
    <t>MX8574441</t>
  </si>
  <si>
    <t>MX8574441 - GAS MAIN EXTENSION - 10177 BIG BONE</t>
  </si>
  <si>
    <t>MX8593433</t>
  </si>
  <si>
    <t>MX8593433 - JT-G-BATTLERIDGE PHASE G PART 2</t>
  </si>
  <si>
    <t>MX8822845</t>
  </si>
  <si>
    <t>MX8822845 - NEW BUFFINGTON RD - ELSMERE - 6" PE</t>
  </si>
  <si>
    <t>P6888</t>
  </si>
  <si>
    <t>P6888 - 201 STEELMAN MEA</t>
  </si>
  <si>
    <t>S2732</t>
  </si>
  <si>
    <t>S2732 - GO 9691430 STA 836 INLET PIPING</t>
  </si>
  <si>
    <t>S2752</t>
  </si>
  <si>
    <t>S2752 - GO 9691542 STA 836 OUTLET PIPING</t>
  </si>
  <si>
    <t>G7MASOINT</t>
  </si>
  <si>
    <t>AW3449</t>
  </si>
  <si>
    <t>AW3449 - DUKE MASON INTERCONNECT (KY)</t>
  </si>
  <si>
    <t>G7MRUPG</t>
  </si>
  <si>
    <t>AW1568</t>
  </si>
  <si>
    <t>AW1568 - (CANCEL) STATION 338 MR UPGRADE</t>
  </si>
  <si>
    <t>AW1569</t>
  </si>
  <si>
    <t>AW1569 - (CANCEL) STATION286 RILEY RD MR UPG</t>
  </si>
  <si>
    <t>G7MSCPRD</t>
  </si>
  <si>
    <t>G1322</t>
  </si>
  <si>
    <t>G1322 - REPLACE AIR DRYER ERLANGER</t>
  </si>
  <si>
    <t>G7PHMSA</t>
  </si>
  <si>
    <t>V7283</t>
  </si>
  <si>
    <t>V7283 - PHMSA CRM PLAN</t>
  </si>
  <si>
    <t>G7PRESIM</t>
  </si>
  <si>
    <t>E7028</t>
  </si>
  <si>
    <t>E7028 - COVINGTON AVE MAIN RPLC</t>
  </si>
  <si>
    <t>G6396</t>
  </si>
  <si>
    <t>G6396 - TURKEYFOOT RD @ AUTUMN</t>
  </si>
  <si>
    <t>MX9177637</t>
  </si>
  <si>
    <t>MX9177637 - INSTALL PRESSURE IMPROVEMENT PROJEC</t>
  </si>
  <si>
    <t>30581</t>
  </si>
  <si>
    <t>30581 - CANCEL- US 25 @ DRY RIDGE/GJH</t>
  </si>
  <si>
    <t>A5943</t>
  </si>
  <si>
    <t>A5943 - WATER WORKS RD BRIDGE/WJR</t>
  </si>
  <si>
    <t>B1252</t>
  </si>
  <si>
    <t>B1252 - CANCEL- BULLITSVILLE RD CONN/CWA</t>
  </si>
  <si>
    <t>B2088</t>
  </si>
  <si>
    <t>B2088 - 00-7015-1/CWA</t>
  </si>
  <si>
    <t>B2469</t>
  </si>
  <si>
    <t>B2469 - WILLIAMSTWN SERV ABAN/CWA</t>
  </si>
  <si>
    <t>D2337</t>
  </si>
  <si>
    <t>D2337 - PP495735/LAURA MATE</t>
  </si>
  <si>
    <t>E6024</t>
  </si>
  <si>
    <t>E6024 - SPILLMAN DR</t>
  </si>
  <si>
    <t>G0795</t>
  </si>
  <si>
    <t>G0795 - EDGECLIFF RD</t>
  </si>
  <si>
    <t>G0796</t>
  </si>
  <si>
    <t>G0796 - HAY &amp; WILLOW STS</t>
  </si>
  <si>
    <t>G0965</t>
  </si>
  <si>
    <t>G0965 - JOHNS HILL RD</t>
  </si>
  <si>
    <t>MX0783884</t>
  </si>
  <si>
    <t>MX0783884 - PLEASANT VALLEY ROAD/CAMP ERNST ROA</t>
  </si>
  <si>
    <t>MX0790794</t>
  </si>
  <si>
    <t>MX0790794 - ARLINGTON RD. ROADWAY IMP</t>
  </si>
  <si>
    <t>MX1376296</t>
  </si>
  <si>
    <t>MX1376296 - LONGBRANCH RD.</t>
  </si>
  <si>
    <t>MX2624631</t>
  </si>
  <si>
    <t>MX2624631 - EWING BLVDI STREET IMPROVEMENT PROJ</t>
  </si>
  <si>
    <t>MX2698762</t>
  </si>
  <si>
    <t>MX2698762 - DOH PENDELTON/CAMPBELL INSTALL STRE</t>
  </si>
  <si>
    <t>MX3298765</t>
  </si>
  <si>
    <t>MX3298765 - RIDGE RD. &amp; WEST ORCHARD FT MITCHEL</t>
  </si>
  <si>
    <t>MX6477976</t>
  </si>
  <si>
    <t>MX6477976 - CAMP ERNST STREET IMPROVEMENT PROJE</t>
  </si>
  <si>
    <t>MX6628393</t>
  </si>
  <si>
    <t>MX6628393 - PLEASANT VALLEY 2020 RELOCATION</t>
  </si>
  <si>
    <t>MX7035169</t>
  </si>
  <si>
    <t>MX7035169 - BUTTERMILK PIKE STREET IMPROVEMENT</t>
  </si>
  <si>
    <t>MX7507727</t>
  </si>
  <si>
    <t>MX7507727 - MXCONV-BROOKWOOD DR STI-EDGEWOOD, K</t>
  </si>
  <si>
    <t>MX7599942</t>
  </si>
  <si>
    <t>MX7599942 - INSTALL STREET IMPROVEMENT PROJECT</t>
  </si>
  <si>
    <t>MX7625297</t>
  </si>
  <si>
    <t>MX7625297 - STREET IMPROVEMENT PROJECT KY-338 J</t>
  </si>
  <si>
    <t>MX8175168</t>
  </si>
  <si>
    <t>MX8175168 - CANCEL BUTTERMILK PIKE STR IMPROV</t>
  </si>
  <si>
    <t>MX8760866</t>
  </si>
  <si>
    <t>MX8760866 - WKIP ROADWAY IMPROVEMENT JONES RD</t>
  </si>
  <si>
    <t>MX8840782</t>
  </si>
  <si>
    <t>MX8840782 - CANCEL INSTALL STREET IMPROVEMENT</t>
  </si>
  <si>
    <t>S8867</t>
  </si>
  <si>
    <t>S8867 - STI 10873483 MT ZION RD</t>
  </si>
  <si>
    <t>G7REG0048</t>
  </si>
  <si>
    <t>MX7282035</t>
  </si>
  <si>
    <t>MX7282035 - REG 0048 FIFTH AND PHILADELPHIA - R</t>
  </si>
  <si>
    <t>G7REG0057</t>
  </si>
  <si>
    <t>MX7281845</t>
  </si>
  <si>
    <t>MX7281845 - CANCEL -REG 0057 SARATOGA 11TH - OR</t>
  </si>
  <si>
    <t>G7REG013</t>
  </si>
  <si>
    <t>AW3273</t>
  </si>
  <si>
    <t>AW3273 - REG 0013 SIXTEENTH AND HOLMAN REPAI</t>
  </si>
  <si>
    <t>G7REG053</t>
  </si>
  <si>
    <t>MX9751457</t>
  </si>
  <si>
    <t>MX9751457 - REG 0053 - OVERTON AND NINTH - REG</t>
  </si>
  <si>
    <t>G7REG069</t>
  </si>
  <si>
    <t>AW3287</t>
  </si>
  <si>
    <t>AW3287 - REG 0069 JEFFERSON AND HAWTHORNE RE</t>
  </si>
  <si>
    <t>G7REG073</t>
  </si>
  <si>
    <t>AW3286</t>
  </si>
  <si>
    <t>AW3286 - REG 0073 GRAVES AND HULBERT REPAIR</t>
  </si>
  <si>
    <t>G7REG097</t>
  </si>
  <si>
    <t>AW3282</t>
  </si>
  <si>
    <t>AW3282 - REG 0097 HOME AND MAIN REPAIR</t>
  </si>
  <si>
    <t>G7REG713</t>
  </si>
  <si>
    <t>MX9168019</t>
  </si>
  <si>
    <t>MX9168019 - REG 0713 - STATE RT 9 - REG UPGRADE</t>
  </si>
  <si>
    <t>C6990</t>
  </si>
  <si>
    <t>C6990 - CANCEL 2 R/W FOR STA 761/CWA</t>
  </si>
  <si>
    <t>E4280</t>
  </si>
  <si>
    <t>E4280 - CANCEL 2 DRY CREEK LP03 R/W</t>
  </si>
  <si>
    <t>G2962</t>
  </si>
  <si>
    <t>G2962 - CANCEL-MOORE ST</t>
  </si>
  <si>
    <t>MX0181170</t>
  </si>
  <si>
    <t>MX0181170 - CENTRAL AVE NEWPORT- REPLACEMENT PR</t>
  </si>
  <si>
    <t>MX1233047</t>
  </si>
  <si>
    <t>MX1233047 - KY-9 FLOOD GATE-RPL</t>
  </si>
  <si>
    <t>MX6840192</t>
  </si>
  <si>
    <t>MX6840192 - CANCEL BEAVER RD INSTALL REPLACE</t>
  </si>
  <si>
    <t>MX8171793</t>
  </si>
  <si>
    <t>MX8171793 - 2 INSTALL REPLACE</t>
  </si>
  <si>
    <t>T1130</t>
  </si>
  <si>
    <t>T1130 - RPL 11859007 BALLYSHANNON - RELOCAT</t>
  </si>
  <si>
    <t>T2230</t>
  </si>
  <si>
    <t>T2230 - RPL 20745900 HUDSON AVE</t>
  </si>
  <si>
    <t>T9340</t>
  </si>
  <si>
    <t>T9340 - CANCEL RPL WATERWORKS RD. INLET</t>
  </si>
  <si>
    <t>T9341</t>
  </si>
  <si>
    <t>T9341 - CANCEL RPL  WATERWORKS RD. OUTLET</t>
  </si>
  <si>
    <t>G7S3300</t>
  </si>
  <si>
    <t>V7041</t>
  </si>
  <si>
    <t>V7041 - LINE UL02 SEG 3300 PLEASANT VALLEY</t>
  </si>
  <si>
    <t>G7SECCON</t>
  </si>
  <si>
    <t>V5175</t>
  </si>
  <si>
    <t>V5175 - ERLANGER PROPANE SECURITY UPGRADE</t>
  </si>
  <si>
    <t>28763</t>
  </si>
  <si>
    <t>28763 - CANCEL 2 LAKEVIEW DR/DMG</t>
  </si>
  <si>
    <t>30144</t>
  </si>
  <si>
    <t>30144 - CANCEL-OAKMONT 821/DMG</t>
  </si>
  <si>
    <t>34524</t>
  </si>
  <si>
    <t>34524 - 00-3054-4/KGA</t>
  </si>
  <si>
    <t>A2242</t>
  </si>
  <si>
    <t>A2242 - 0000265/11 SHELBY/RENEW M-C</t>
  </si>
  <si>
    <t>A2577</t>
  </si>
  <si>
    <t>A2577 - 0000299/7114 PRICE PK</t>
  </si>
  <si>
    <t>C9839</t>
  </si>
  <si>
    <t>C9839 - CANCEL 2 PP896043/CWA</t>
  </si>
  <si>
    <t>G7STA001</t>
  </si>
  <si>
    <t>AW3315</t>
  </si>
  <si>
    <t>AW3315 - STA 0001 ALEXANDRIA AM4 REPAIR</t>
  </si>
  <si>
    <t>8SFYTOOLS - KENTUCKY HIGH RISK TOOLS</t>
  </si>
  <si>
    <t>V8351</t>
  </si>
  <si>
    <t>V8351 - UL60 PIPELINE PHASE 1 (STATION)</t>
  </si>
  <si>
    <t>V8352</t>
  </si>
  <si>
    <t>V8352 - UL60 PIPELINE P1 - LAND RIGHTS PROJ</t>
  </si>
  <si>
    <t>G7WFD</t>
  </si>
  <si>
    <t>MX5518434</t>
  </si>
  <si>
    <t>MX5518434 - WENDELL FORD DIST. PROJ;</t>
  </si>
  <si>
    <t>MX6889178</t>
  </si>
  <si>
    <t>MX6889178 - CANCEL WENDELL FORD</t>
  </si>
  <si>
    <t>GITKYCAP</t>
  </si>
  <si>
    <t>F7146</t>
  </si>
  <si>
    <t>F7146 - ITRON FCS KENTUCKY GAS</t>
  </si>
  <si>
    <t>R4959</t>
  </si>
  <si>
    <t>R4959 - CANCEL 2 RICK ANALYSIS GAS TRANSMIS</t>
  </si>
  <si>
    <t>PEACHTRE</t>
  </si>
  <si>
    <t>C5396</t>
  </si>
  <si>
    <t>C5396 - CANCEL 2 PEACH TREE-R/W/PPW</t>
  </si>
  <si>
    <t>SG489SVR3 - DEE OPENWAY SCALE</t>
  </si>
  <si>
    <t>SG489SVR4 - DEE OPENWAY SCALE</t>
  </si>
  <si>
    <t>SG540HW - DEE VEHICLE AREA NETWORK</t>
  </si>
  <si>
    <t>SG540SW - DEE VEHICLE AREA NETWORK</t>
  </si>
  <si>
    <t>SG724SW - DEE MDM TECHNICAL HEALTH</t>
  </si>
  <si>
    <t>SG940SVR - DEE EDMS PLATFORM UPGRADE</t>
  </si>
  <si>
    <t>SG1040SW - DEE SGG LICENSE EXTENSION</t>
  </si>
  <si>
    <t>SG1042SW - DEE OPENWAY LICENSE EXTENSION</t>
  </si>
  <si>
    <t>SG169MTRS - SG KY AMI GAS METERS - 169</t>
  </si>
  <si>
    <t>315986C - CUSTOMER CONNECT- RELEASE 2</t>
  </si>
  <si>
    <t>315986E - CUSTOMER CONNECT- UNIVERSAL BILL</t>
  </si>
  <si>
    <t>315986HW6 - CUSTOMER CONNECT- HARDWARE PROJ 4</t>
  </si>
  <si>
    <t>344598001 - DUKE CUSTOMER IVR REPLACEMENT</t>
  </si>
  <si>
    <t>344637001 - MW TEST DATA ENHANCEMENT</t>
  </si>
  <si>
    <t>CS2100003 - ASPECT LICENSE PURCHASE</t>
  </si>
  <si>
    <t>CS2100004 - AVAYA LICENSE PURCHASE</t>
  </si>
  <si>
    <t>CS2100005 - INFRASTRUCTURE FOR 24/7 INTOUCH</t>
  </si>
  <si>
    <t>CS2100006 - UPLAND RIGHT ANSWER LICENSE PURCHAS</t>
  </si>
  <si>
    <t>CS2100009 - AVAYA LICENSE PURCHASE #2</t>
  </si>
  <si>
    <t>400124010</t>
  </si>
  <si>
    <t>400124010 - CISCO PARTNERSHIP AGREEMENT (SPA)</t>
  </si>
  <si>
    <t>IT2200155</t>
  </si>
  <si>
    <t>IT2200155 - GAS SUPPLY - AUTOMATING CONFIRMATIO</t>
  </si>
  <si>
    <t>IT2200157</t>
  </si>
  <si>
    <t>IT2200157 - FUTURE STATE 811 5 STATE LOCATE</t>
  </si>
  <si>
    <t>IT2200160</t>
  </si>
  <si>
    <t>IT2200160 - NGBU-AI FRAMEWORK</t>
  </si>
  <si>
    <t>IT2200165</t>
  </si>
  <si>
    <t>IT2200165 - NGBU TRACEABILITY PLATFORM</t>
  </si>
  <si>
    <t>IT2200175</t>
  </si>
  <si>
    <t>IT2200175 - LOTO PROCEDURES DEVONWAY SOLUTIONS</t>
  </si>
  <si>
    <t>IT2300049</t>
  </si>
  <si>
    <t>IT2300049 - GTIS EDI SOLUTION</t>
  </si>
  <si>
    <t>LTHGIRFS</t>
  </si>
  <si>
    <t>LTHGIRFS - LIGHTHOUSE: GAS IRIS</t>
  </si>
  <si>
    <t>LTHGIROS</t>
  </si>
  <si>
    <t>LTHGIROS - LIGHTHOUSE: GAS IRIS</t>
  </si>
  <si>
    <t>LTHGVISTO</t>
  </si>
  <si>
    <t>LTHGVISTO - LIGHTHOUSE INITIATIVE - GAS VISTO</t>
  </si>
  <si>
    <t>MX0458440</t>
  </si>
  <si>
    <t>MX0458440 - CHARTER-AMSTERDAM RD- VILLA HILLS-</t>
  </si>
  <si>
    <t>MX6650945</t>
  </si>
  <si>
    <t>MX6650945 - CHARTER-AMSTERDAM RD- VILLA HILLS-P</t>
  </si>
  <si>
    <t>G75710</t>
  </si>
  <si>
    <t>MX6588521</t>
  </si>
  <si>
    <t>MX6588521 - CHARTER-BONNIE LN- SOUTHGATE- REPLA</t>
  </si>
  <si>
    <t>G75723</t>
  </si>
  <si>
    <t>MX6588233</t>
  </si>
  <si>
    <t>MX6588233 - CANCEL-RICHARD KNOCK HWY-WALTON-MA</t>
  </si>
  <si>
    <t>G75734</t>
  </si>
  <si>
    <t>AW6846</t>
  </si>
  <si>
    <t>AW6846 - KENTUCKY - CORROSION REMEDIATION</t>
  </si>
  <si>
    <t>G75995</t>
  </si>
  <si>
    <t>AW6478</t>
  </si>
  <si>
    <t>AW6478 - LINE AM07 - CASING 50 - HYDROTEST</t>
  </si>
  <si>
    <t>G76444</t>
  </si>
  <si>
    <t>MX6909455</t>
  </si>
  <si>
    <t>MX6909455 - KYTC 06-444 DONALDSON-ERLANGER-STI</t>
  </si>
  <si>
    <t>G76451</t>
  </si>
  <si>
    <t>MX8051147</t>
  </si>
  <si>
    <t>MX8051147 - CHARTER-SPARTA PIKE-EXPOSED MAIN RE</t>
  </si>
  <si>
    <t>G76569</t>
  </si>
  <si>
    <t>AW6597</t>
  </si>
  <si>
    <t>AW6597 - EMERGENT - 6-9025 KY MAIN RELOCATE</t>
  </si>
  <si>
    <t>G77046</t>
  </si>
  <si>
    <t>MX9473869</t>
  </si>
  <si>
    <t>MX9473869 - CHARTER-EMERGENT - MADISON PIKE - E</t>
  </si>
  <si>
    <t>G77138</t>
  </si>
  <si>
    <t>500000144</t>
  </si>
  <si>
    <t>500000144 - THREE MILE - VRG CONTROL VALVE REPL</t>
  </si>
  <si>
    <t>AW7013</t>
  </si>
  <si>
    <t>AW7013 - ROW -  PIPELINE REPLACEMENT - PH2</t>
  </si>
  <si>
    <t>G7AM07IL3</t>
  </si>
  <si>
    <t>AW6387</t>
  </si>
  <si>
    <t>AW6387 - LINE AM07 - PIPE REPLACEMENT - PH 3</t>
  </si>
  <si>
    <t>AW6388</t>
  </si>
  <si>
    <t>AW6388 - LINE AM07 PHASE 3 - LAND</t>
  </si>
  <si>
    <t>G7HOPECH</t>
  </si>
  <si>
    <t>MX1415972</t>
  </si>
  <si>
    <t>MX1415972 - HOPEFUL CHURCH RD. PRI, FLORENCE 13</t>
  </si>
  <si>
    <t>AW6415</t>
  </si>
  <si>
    <t>AW6415 - CANCEL-TBC ROW MEA-DECLARATION DR</t>
  </si>
  <si>
    <t>AW6482</t>
  </si>
  <si>
    <t>AW6482 - CANCEL_LIS RD; CONSTANCE; 6" PL</t>
  </si>
  <si>
    <t>AW6483</t>
  </si>
  <si>
    <t>AW6483 - CANCEL_CRESTVW HL; VILLA MADONNA DR</t>
  </si>
  <si>
    <t>AW6484</t>
  </si>
  <si>
    <t>AW6484 - CANCEL_OLD LEXINGTON PIKE_RICHWOOD</t>
  </si>
  <si>
    <t>AW6694</t>
  </si>
  <si>
    <t>AW6694 - CANCEL_ROW MEA - MANHATTAN BLVD-</t>
  </si>
  <si>
    <t>MX0742327</t>
  </si>
  <si>
    <t>MX0742327 - MEA - BEECHWOOD RD; FT MITCHEL; 4"</t>
  </si>
  <si>
    <t>MX0840009</t>
  </si>
  <si>
    <t>MX0840009 - JT-G- BALLYSHANNON SECTION 5 PHASE</t>
  </si>
  <si>
    <t>MX4735611</t>
  </si>
  <si>
    <t>MX4735611 - W 3RD ST &amp; W 4TH ST-NEWPORT-2194 FT</t>
  </si>
  <si>
    <t>MX5502940</t>
  </si>
  <si>
    <t>MX5502940 - JT-G-BALLYSHANNON SECTION 5 PHASE 2</t>
  </si>
  <si>
    <t>MX5543296</t>
  </si>
  <si>
    <t>MX5543296 - OLD LEXINGTON PIKE; RICHWOOD ; 8" P</t>
  </si>
  <si>
    <t>MX5709799</t>
  </si>
  <si>
    <t>MX5709799 - LAKELAND PARK DR; LIMABURG ; 6" PL;</t>
  </si>
  <si>
    <t>MX5777720</t>
  </si>
  <si>
    <t>MX5777720 - CANCEL - MEMORIAL- SOUTHGATE -8"</t>
  </si>
  <si>
    <t>MX6108586</t>
  </si>
  <si>
    <t>MX6108586 - JT-G-ENCLAVE SUBDIVISION</t>
  </si>
  <si>
    <t>MX6119454</t>
  </si>
  <si>
    <t>MX6119454 - JT-G-TUSCANY SECTION 39 &amp; 40</t>
  </si>
  <si>
    <t>MX6212508</t>
  </si>
  <si>
    <t>MX6212508 - ELLIS RD; CONSTANCE; 6" PL; MEA</t>
  </si>
  <si>
    <t>MX6591941</t>
  </si>
  <si>
    <t>MX6591941 - ST RT 42; UNION; 4" PL; MEA; UNION</t>
  </si>
  <si>
    <t>MX6678695</t>
  </si>
  <si>
    <t>MX6678695 - MEA-DECLARATION DR-INDEPENDENCE-4 I</t>
  </si>
  <si>
    <t>MX6735987</t>
  </si>
  <si>
    <t>MX6735987 - CRESTVW HL; VILLA MADONNA DR; 4" IP</t>
  </si>
  <si>
    <t>MX6877874</t>
  </si>
  <si>
    <t>MX6877874 - MEA - EDGEWOOD; SUTTER DR; 4IN PL</t>
  </si>
  <si>
    <t>MX7843275</t>
  </si>
  <si>
    <t>MX7843275 - MEA - MANHATTAN BLVD-DAYTON-250 FT</t>
  </si>
  <si>
    <t>MX8153338</t>
  </si>
  <si>
    <t>MX8153338 - MEA - BROMLEY; WOODHAVEN CT; 2" PL</t>
  </si>
  <si>
    <t>MX8327384</t>
  </si>
  <si>
    <t>MX8327384 - MAE- MEMORIAL POINT APPROACH - SOUT</t>
  </si>
  <si>
    <t>MX0722354</t>
  </si>
  <si>
    <t>MX0722354 - CANCEL -BARRS BRANCH BRIDGE PROJECT</t>
  </si>
  <si>
    <t>MX8637896</t>
  </si>
  <si>
    <t>MX8637896 - CC STI -BLOSSOM LN- SOUTHGATE -8" P</t>
  </si>
  <si>
    <t>MX9077703</t>
  </si>
  <si>
    <t>MX9077703 - 0014.00 US-25 AT MT. ZION ROAD STI</t>
  </si>
  <si>
    <t>MX9121402</t>
  </si>
  <si>
    <t>MX9121402 - KYTC 06-423 FROGTOWN-UNION-STI</t>
  </si>
  <si>
    <t>MX9568282</t>
  </si>
  <si>
    <t>MX9568282 - STI-TAYLOR MILL RD SIDEWALK-TAYLOR</t>
  </si>
  <si>
    <t>MX0506978</t>
  </si>
  <si>
    <t>MX0506978 - KYTC MT ZION - INDEPENDENCE - 12" P</t>
  </si>
  <si>
    <t>MX6589218</t>
  </si>
  <si>
    <t>MX6589218 - SCHOOL RD - WALTON - 4" PL - RPL</t>
  </si>
  <si>
    <t>MX7352150</t>
  </si>
  <si>
    <t>MX7352150 - AVALON SQUARE - WEAVER RD - FLORENC</t>
  </si>
  <si>
    <t>8MCR70</t>
  </si>
  <si>
    <t>8MCR70 - CANCEL_REPLACE M-C 8" AND GREATER</t>
  </si>
  <si>
    <t>AW6981</t>
  </si>
  <si>
    <t>AW6981 - SERVICE ABANDONMENTS - IAP</t>
  </si>
  <si>
    <t>CMNEWS70</t>
  </si>
  <si>
    <t>CMNEWS70 - 2" OR LESS STEEL NEW C-M</t>
  </si>
  <si>
    <t>LCMNEWS70</t>
  </si>
  <si>
    <t>LCMNEWS70 - GREATER THAN 2" C-M STEEL</t>
  </si>
  <si>
    <t>G7SHOW2</t>
  </si>
  <si>
    <t>MX8547529</t>
  </si>
  <si>
    <t>MX8547529 - CHARTER - SHOWCASE CINEMAS RPL 1500</t>
  </si>
  <si>
    <t>MX5466775</t>
  </si>
  <si>
    <t>MX5466775 - CHARTER - EAST ALEXANDRIA PIKE</t>
  </si>
  <si>
    <t>AW6684</t>
  </si>
  <si>
    <t>AW6684 - ROW WARSAW TB RS REPLACEMENT - LAND</t>
  </si>
  <si>
    <t>MX9221113</t>
  </si>
  <si>
    <t>MX9221113 - UL57 DIXIE HWY REG RPL MAE 9700' OF</t>
  </si>
  <si>
    <t>OM75086</t>
  </si>
  <si>
    <t>GCPBUDKY</t>
  </si>
  <si>
    <t>GCPBUDKY - BUDGET ONLY - KENT GAS CAP</t>
  </si>
  <si>
    <t>CGRREPLA - CGR REPLACE DEK GAS</t>
  </si>
  <si>
    <t>ARCOS24</t>
  </si>
  <si>
    <t>ARCOS24 - DEE ARCOS REPORTS AND ANALYTICS</t>
  </si>
  <si>
    <t>400154001</t>
  </si>
  <si>
    <t>400154001 - MIDWEST GAS UPLIFT - KENTUCKY</t>
  </si>
  <si>
    <t>FP00ISENT</t>
  </si>
  <si>
    <t>IT2400036</t>
  </si>
  <si>
    <t>IT2400036 - EMISSSIONS PHASE II</t>
  </si>
  <si>
    <t>IT2400064</t>
  </si>
  <si>
    <t>IT2400064 - NGBU DIGITAL MOBILE PORTFOLIO</t>
  </si>
  <si>
    <t>349472032</t>
  </si>
  <si>
    <t>349472032 - EAM - ARGUS ENHANCEMENTS</t>
  </si>
  <si>
    <t>349472033</t>
  </si>
  <si>
    <t>349472033 - EAM MOBILEMAX &amp; LIGHTING SUPPORT</t>
  </si>
  <si>
    <t>349472034</t>
  </si>
  <si>
    <t>349472034 - EAM DATA PRODUCTS MADE</t>
  </si>
  <si>
    <t>400149SW2</t>
  </si>
  <si>
    <t>400149SW2 - ESCA - ITOT CYBER CARBON BLACK SW</t>
  </si>
  <si>
    <t>400161002</t>
  </si>
  <si>
    <t>400161002 - CISCO LICENSE SPA 2024</t>
  </si>
  <si>
    <t>IT2300096</t>
  </si>
  <si>
    <t>IT2300096 - TIMP DATA INTEGRATION AND ALIGNMENT</t>
  </si>
  <si>
    <t>IT2300097</t>
  </si>
  <si>
    <t>IT2300097 - TEMPORARY GAS ORDER ENTRY SYSTEM (T</t>
  </si>
  <si>
    <t>IT2300098</t>
  </si>
  <si>
    <t>IT2300098 - MAJOR PROJECTS DIGITAL INSPECTION</t>
  </si>
  <si>
    <t>IT2300102</t>
  </si>
  <si>
    <t>IT2300102 - GTIS 3-YEAR PLAN / EDI PLATFORM</t>
  </si>
  <si>
    <t>IT2300103</t>
  </si>
  <si>
    <t>IT2300103 - NGBU DATA FABRICS BUILD</t>
  </si>
  <si>
    <t>IT2400006</t>
  </si>
  <si>
    <t>IT2400006 - PCS INSPECTION TOOL REPLACEMENT</t>
  </si>
  <si>
    <t>IT2400017</t>
  </si>
  <si>
    <t>IT2400017 - MICROSOFT PRODUCTIVITY SUITE FIVE</t>
  </si>
  <si>
    <t>IT2400024</t>
  </si>
  <si>
    <t>IT2400024 - BEACON PLUME INVESTIGATION WORK</t>
  </si>
  <si>
    <t>IT2400042</t>
  </si>
  <si>
    <t>IT2400042 - BEACON MIDWEST COMPLIANCE WORK ORDE</t>
  </si>
  <si>
    <t>LTHNGBUDP</t>
  </si>
  <si>
    <t>LTHNGBUDP - LIGHTHOUSE INITIATIVE: NGBU</t>
  </si>
  <si>
    <t>TC2400041</t>
  </si>
  <si>
    <t>TC2400041 - BROADCOM VMWARE CLOUD FOUNDATION SU</t>
  </si>
  <si>
    <t>MX3848219</t>
  </si>
  <si>
    <t>MX3848219 - CHARTER - PATTY LN-RPL-2" &amp; 4"PL-87</t>
  </si>
  <si>
    <t>MX2532997</t>
  </si>
  <si>
    <t>MX2532997 - CHARTER-RICHARD KNOCK HWY-PIMP-8" P</t>
  </si>
  <si>
    <t>G77762</t>
  </si>
  <si>
    <t>500000547</t>
  </si>
  <si>
    <t>500000547 - INTERNAL CORR COUPON INSTALL KY</t>
  </si>
  <si>
    <t>G77799</t>
  </si>
  <si>
    <t>MX0356982</t>
  </si>
  <si>
    <t>MX0356982 - CHARTER-KYTC- 162.10 BRISTOW RD FRO</t>
  </si>
  <si>
    <t>G78143</t>
  </si>
  <si>
    <t>500000493</t>
  </si>
  <si>
    <t>500000493 - OC-TC ENERGY FOSTER INTERCONNECTSCA</t>
  </si>
  <si>
    <t>G78373</t>
  </si>
  <si>
    <t>AW8410</t>
  </si>
  <si>
    <t>AW8410 - OC-REG 0149 - ERLANGER M&amp;R 149 UPGR</t>
  </si>
  <si>
    <t>G78478</t>
  </si>
  <si>
    <t>500000576</t>
  </si>
  <si>
    <t>500000576 - OC - MIDWEST - ERX INSTALL KY</t>
  </si>
  <si>
    <t>G78502</t>
  </si>
  <si>
    <t>AW78502</t>
  </si>
  <si>
    <t>AW78502 - EMERGENCY CHARTER 24'' AMO7 CUT OUT</t>
  </si>
  <si>
    <t>G7AM07CUT</t>
  </si>
  <si>
    <t>AW1330</t>
  </si>
  <si>
    <t>AW1330 - AM07 CUTOUT FIDELITY</t>
  </si>
  <si>
    <t>G7AM07DIG</t>
  </si>
  <si>
    <t>V8815</t>
  </si>
  <si>
    <t>V8815 - LINE AM07 INTEGRITY DIGS</t>
  </si>
  <si>
    <t>AW7772</t>
  </si>
  <si>
    <t>AW7772 - LINE AM07 PHASE 3 - STATION</t>
  </si>
  <si>
    <t>G7AM07IL4</t>
  </si>
  <si>
    <t>AW7866</t>
  </si>
  <si>
    <t>AW7866 - LINE AM07 PHASE 4 - PIPE</t>
  </si>
  <si>
    <t>AW7883</t>
  </si>
  <si>
    <t>AW7883 - LINE AM07 PHASE 4 - LAND</t>
  </si>
  <si>
    <t>G7CAS106</t>
  </si>
  <si>
    <t>V7737</t>
  </si>
  <si>
    <t>V7737 - CASING#106 AM07 &amp; MARTHA LAYNE</t>
  </si>
  <si>
    <t>G7CAS42</t>
  </si>
  <si>
    <t>V7739</t>
  </si>
  <si>
    <t>V7739 - CASING#42 ABANDON- AM07 &amp; HULBERT</t>
  </si>
  <si>
    <t>G7CAS49</t>
  </si>
  <si>
    <t>V7902</t>
  </si>
  <si>
    <t>V7902 - CASING #49 ABANDON - AM07 &amp; I-75</t>
  </si>
  <si>
    <t>G7ERLCP19</t>
  </si>
  <si>
    <t>V9157</t>
  </si>
  <si>
    <t>V9157 - 2019 ERLANGER OPS MAG ANODES</t>
  </si>
  <si>
    <t>G7EUL47</t>
  </si>
  <si>
    <t>V6391</t>
  </si>
  <si>
    <t>V6391 - LINE UL47 SCHEDULED DIGS</t>
  </si>
  <si>
    <t>MX1996777</t>
  </si>
  <si>
    <t>MX1996777 - AM07 EXPOSURE-HORSEBRANCH RD. SEGME</t>
  </si>
  <si>
    <t>T1525</t>
  </si>
  <si>
    <t>T1525 - AM02 EXPOSED MAIN IN SOUTHGATE, KY</t>
  </si>
  <si>
    <t>G7ISREF</t>
  </si>
  <si>
    <t>KYWSREF24</t>
  </si>
  <si>
    <t>KYWSREF24 - KY WORKSTATION REFRESH 2024</t>
  </si>
  <si>
    <t>MX0671045</t>
  </si>
  <si>
    <t>MX0671045 - REG 101 - COVERT RUN &amp; TAYLOR</t>
  </si>
  <si>
    <t>MX2335804</t>
  </si>
  <si>
    <t>MX2335804 - STA 872 - OAKLAND VALVE HOUSE</t>
  </si>
  <si>
    <t>AW8571</t>
  </si>
  <si>
    <t>AW8571 - 526 JOHNS HILL RD - RENEW</t>
  </si>
  <si>
    <t>AW8633</t>
  </si>
  <si>
    <t>AW8633 - 211 KY HIGHWAY W 36 - MAE</t>
  </si>
  <si>
    <t>AW8689</t>
  </si>
  <si>
    <t>AW8689 - PETERSBURG RD - MAE - 8" PL - 3,300</t>
  </si>
  <si>
    <t>AW8766</t>
  </si>
  <si>
    <t>AW8766 - DISTRIBUTION DR - MAE - 4" PL - 730</t>
  </si>
  <si>
    <t>MX0458305</t>
  </si>
  <si>
    <t>MX0458305 - CULL RD - MAE- 6" PL-650'</t>
  </si>
  <si>
    <t>MX2143681</t>
  </si>
  <si>
    <t>MX2143681 - MAINE AVE - MAE - 2IN PL - 238'</t>
  </si>
  <si>
    <t>MX2291390</t>
  </si>
  <si>
    <t>MX2291390 - MEA-PINNACLE OF FORTH MITCHELL APPR</t>
  </si>
  <si>
    <t>MX2291478</t>
  </si>
  <si>
    <t>MX2291478 - THE RESERVES OF EDGEWOOD - APP MAE</t>
  </si>
  <si>
    <t>MX3119117</t>
  </si>
  <si>
    <t>MX3119117 - CARPENTER RD-MAE-2"PL-200'</t>
  </si>
  <si>
    <t>MX3164809</t>
  </si>
  <si>
    <t>MX3164809 - RICHARD KNOCK HWY-MAE-8" PL-578'-0</t>
  </si>
  <si>
    <t>MX3277149</t>
  </si>
  <si>
    <t>MX3277149 - BILL WENTZ-MAE-2"PL-75'</t>
  </si>
  <si>
    <t>MX3471260</t>
  </si>
  <si>
    <t>MX3471260 - DOLWICK DR - MAE - 4" PL - 275' - 1</t>
  </si>
  <si>
    <t>MX4018013</t>
  </si>
  <si>
    <t>MX4018013 - JOHNS HILL RD MEA</t>
  </si>
  <si>
    <t>MX4034314</t>
  </si>
  <si>
    <t>MX4034314 - MEA-KY 16 &amp; KY 17-4 IN PL-1220 FT-6</t>
  </si>
  <si>
    <t>MX4105546</t>
  </si>
  <si>
    <t>MX4105546 - MAN O WAR BLVD - MAE - 4" PL - 1100</t>
  </si>
  <si>
    <t>MX4151648</t>
  </si>
  <si>
    <t>MX4151648 - JT-G-WILLOW GREEN</t>
  </si>
  <si>
    <t>MX4318038</t>
  </si>
  <si>
    <t>MX4318038 - CITYVIEW APP MAIN - MAE - 6"PL - 80</t>
  </si>
  <si>
    <t>MX4355391</t>
  </si>
  <si>
    <t>MX4355391 - ~1,600 FT MEA; 300 RICHARD KNOCK HW</t>
  </si>
  <si>
    <t>MX5112893</t>
  </si>
  <si>
    <t>MX5112893 - 211 KY HIGHWAY W 36 - MAE - 4" PL -</t>
  </si>
  <si>
    <t>MX6085790</t>
  </si>
  <si>
    <t>MX6085790 - INSTALL GAS ONLY APPROACH MAIN - NE</t>
  </si>
  <si>
    <t>MX8745338</t>
  </si>
  <si>
    <t>MX8745338 - JT-G-THE PINNACLE OF FORT MITCHELL</t>
  </si>
  <si>
    <t>MXA201375</t>
  </si>
  <si>
    <t>MXA201375 - JT-G-THE MEADOWS AT GRAND GARDEN PH</t>
  </si>
  <si>
    <t>MX1640159</t>
  </si>
  <si>
    <t>MX1640159 - ELIJAH CREEK PRESSURE IMPROVEMENT P</t>
  </si>
  <si>
    <t>2781786</t>
  </si>
  <si>
    <t>2781786 - KYTC 19-9001 I-275 GRAVES RD</t>
  </si>
  <si>
    <t>MX1844009</t>
  </si>
  <si>
    <t>MX1844009 - KYTC 06-445.00 MINEOLA PK (CHANNEL</t>
  </si>
  <si>
    <t>MX2334412</t>
  </si>
  <si>
    <t>MX2334412 - KYTC STI-SHORLAND RR XING-WALTON</t>
  </si>
  <si>
    <t>MX2338415</t>
  </si>
  <si>
    <t>MX2338415 - EAST 1ST-STI-2"PL-163'</t>
  </si>
  <si>
    <t>MX2719627</t>
  </si>
  <si>
    <t>MX2719627 - RPL - DIXIE HWY - FORT MITCHELL- 4"</t>
  </si>
  <si>
    <t>MX3198076</t>
  </si>
  <si>
    <t>MX3198076 - DAVIS LN-STI-4"PL-150'</t>
  </si>
  <si>
    <t>MX3584545</t>
  </si>
  <si>
    <t>MX3584545 - NARROWS RD-STI-8"PL-2,145'</t>
  </si>
  <si>
    <t>MX4039676</t>
  </si>
  <si>
    <t>MX4039676 - ROSSFORD BRIDGE REPLACEMENT - STI -</t>
  </si>
  <si>
    <t>MX5793857</t>
  </si>
  <si>
    <t>MX5793857 - KYTC - DONALDSON &amp; COX AVE - GO ARO</t>
  </si>
  <si>
    <t>MX4342633</t>
  </si>
  <si>
    <t>MX4342633 - PLEASANT VALLEY STEEL REP (FOUNDERS</t>
  </si>
  <si>
    <t>LCMRS70</t>
  </si>
  <si>
    <t>LCMRS70 - GREATER THAN 2" C-M STEEL REPLACEME</t>
  </si>
  <si>
    <t>KYCIBS05</t>
  </si>
  <si>
    <t>D3212</t>
  </si>
  <si>
    <t>D3212 - CANCEL 2 KY CIBS MOD 341 CLOSE</t>
  </si>
  <si>
    <t>400055038</t>
  </si>
  <si>
    <t>400055038 - CONTACT CENTER PLATFORM MODERNIZATI</t>
  </si>
  <si>
    <t>400055039</t>
  </si>
  <si>
    <t>400055039 - NUANCE LICENSES</t>
  </si>
  <si>
    <t>400055040</t>
  </si>
  <si>
    <t>400055040 - MODERN CUSTOMER AUTHENTICATION</t>
  </si>
  <si>
    <t>400055041</t>
  </si>
  <si>
    <t>400055041 - NEW MYACCOUNT PLATFORM</t>
  </si>
  <si>
    <t>400055045</t>
  </si>
  <si>
    <t>400055045 - EONS LICENSES</t>
  </si>
  <si>
    <t>IT2400022</t>
  </si>
  <si>
    <t>IT2400022 - SAP CUSTOMER SYSTEM CHANGES</t>
  </si>
  <si>
    <t>Year 2024</t>
  </si>
  <si>
    <t>GCTA30073</t>
  </si>
  <si>
    <t>GMAINS</t>
  </si>
  <si>
    <t>349395006 - ITOT OT SIEM PHASE 2 WORKSTREAM</t>
  </si>
  <si>
    <t>MX5652554 - FARM TAP PROJ; MASON RD MEA</t>
  </si>
  <si>
    <t>MX6891268 - AMAZON SOUTHWEST DELIVERY DIST PROJ</t>
  </si>
  <si>
    <t>MX9244894 - MT.ZION RD KY536 STI</t>
  </si>
  <si>
    <t>V9444 - PHASE II UL60 BYPASS</t>
  </si>
  <si>
    <t>V9445 - PHASE II UL60 (LAND RIGHTS)</t>
  </si>
  <si>
    <t>FP647</t>
  </si>
  <si>
    <t>G7CAS112</t>
  </si>
  <si>
    <t>G7CAS22</t>
  </si>
  <si>
    <t>G7CAS717</t>
  </si>
  <si>
    <t>G7EPROPAN</t>
  </si>
  <si>
    <t>G7EQUIP</t>
  </si>
  <si>
    <t>G7ERLREC</t>
  </si>
  <si>
    <t>G7EUL06</t>
  </si>
  <si>
    <t>G7FRAME</t>
  </si>
  <si>
    <t>G7LNLP03</t>
  </si>
  <si>
    <t>G7LP3</t>
  </si>
  <si>
    <t>KYCIBS07</t>
  </si>
  <si>
    <t>LTHWOOPS</t>
  </si>
  <si>
    <t>GCTA30114</t>
  </si>
  <si>
    <t>GCTA30391</t>
  </si>
  <si>
    <t>359990001</t>
  </si>
  <si>
    <t>GCTA30436</t>
  </si>
  <si>
    <t>GCTA33039</t>
  </si>
  <si>
    <t>IT1900021</t>
  </si>
  <si>
    <t>GSMRTLKSV</t>
  </si>
  <si>
    <t>SMARTPH2</t>
  </si>
  <si>
    <t>V5213</t>
  </si>
  <si>
    <t>T1437LAND</t>
  </si>
  <si>
    <t>T4422</t>
  </si>
  <si>
    <t>LCMSP70</t>
  </si>
  <si>
    <t>V7738</t>
  </si>
  <si>
    <t>V4266</t>
  </si>
  <si>
    <t>V4278</t>
  </si>
  <si>
    <t>V7904</t>
  </si>
  <si>
    <t>V8640</t>
  </si>
  <si>
    <t>V9131</t>
  </si>
  <si>
    <t>V8884</t>
  </si>
  <si>
    <t>AW1547</t>
  </si>
  <si>
    <t>V5625</t>
  </si>
  <si>
    <t>G9421</t>
  </si>
  <si>
    <t>R0978</t>
  </si>
  <si>
    <t>R0981</t>
  </si>
  <si>
    <t>R4858</t>
  </si>
  <si>
    <t>B8625</t>
  </si>
  <si>
    <t>D3747</t>
  </si>
  <si>
    <t>E0472</t>
  </si>
  <si>
    <t>E4533</t>
  </si>
  <si>
    <t>E4592</t>
  </si>
  <si>
    <t>F2907</t>
  </si>
  <si>
    <t>G0224</t>
  </si>
  <si>
    <t>G2537</t>
  </si>
  <si>
    <t>G6976</t>
  </si>
  <si>
    <t>H0264</t>
  </si>
  <si>
    <t>H0350</t>
  </si>
  <si>
    <t>MX0573301</t>
  </si>
  <si>
    <t>MX0573477</t>
  </si>
  <si>
    <t>MX2386654</t>
  </si>
  <si>
    <t>R2900</t>
  </si>
  <si>
    <t>R3460</t>
  </si>
  <si>
    <t>S7568</t>
  </si>
  <si>
    <t>S7572</t>
  </si>
  <si>
    <t>T1465</t>
  </si>
  <si>
    <t>T5473</t>
  </si>
  <si>
    <t>T9338</t>
  </si>
  <si>
    <t>V5652</t>
  </si>
  <si>
    <t>LP3LAND</t>
  </si>
  <si>
    <t>E0469</t>
  </si>
  <si>
    <t>MX1296075</t>
  </si>
  <si>
    <t>MX1307140</t>
  </si>
  <si>
    <t>MX1370091</t>
  </si>
  <si>
    <t>MX2335879</t>
  </si>
  <si>
    <t>MX2335908</t>
  </si>
  <si>
    <t>MX2562222</t>
  </si>
  <si>
    <t>MX2568722</t>
  </si>
  <si>
    <t>MX2626372</t>
  </si>
  <si>
    <t>MX2834473</t>
  </si>
  <si>
    <t>MX2866813</t>
  </si>
  <si>
    <t>MX3354938</t>
  </si>
  <si>
    <t>MX3444104</t>
  </si>
  <si>
    <t>MX3745351</t>
  </si>
  <si>
    <t>MX4086064</t>
  </si>
  <si>
    <t>MX4108387</t>
  </si>
  <si>
    <t>MX4125743</t>
  </si>
  <si>
    <t>MX4321381</t>
  </si>
  <si>
    <t>MX4769285</t>
  </si>
  <si>
    <t>MX5040349</t>
  </si>
  <si>
    <t>MX5373035</t>
  </si>
  <si>
    <t>MX6842755</t>
  </si>
  <si>
    <t>MX7752227</t>
  </si>
  <si>
    <t>MX8377762</t>
  </si>
  <si>
    <t>MXA350358</t>
  </si>
  <si>
    <t>L4115</t>
  </si>
  <si>
    <t>M6102</t>
  </si>
  <si>
    <t>P8054</t>
  </si>
  <si>
    <t>30323</t>
  </si>
  <si>
    <t>C9131</t>
  </si>
  <si>
    <t>D3299</t>
  </si>
  <si>
    <t>D3414</t>
  </si>
  <si>
    <t>E0294</t>
  </si>
  <si>
    <t>E4594</t>
  </si>
  <si>
    <t>G8241</t>
  </si>
  <si>
    <t>MX0976110</t>
  </si>
  <si>
    <t>MX2362841</t>
  </si>
  <si>
    <t>MX2541899</t>
  </si>
  <si>
    <t>MX6770232</t>
  </si>
  <si>
    <t>MX7720357</t>
  </si>
  <si>
    <t>O4165</t>
  </si>
  <si>
    <t>P6167</t>
  </si>
  <si>
    <t>P6497</t>
  </si>
  <si>
    <t>P6551</t>
  </si>
  <si>
    <t>P7280</t>
  </si>
  <si>
    <t>R6768</t>
  </si>
  <si>
    <t>S4545</t>
  </si>
  <si>
    <t>S7874</t>
  </si>
  <si>
    <t>G4517</t>
  </si>
  <si>
    <t>G8159</t>
  </si>
  <si>
    <t>MX4065631</t>
  </si>
  <si>
    <t>MX9056339</t>
  </si>
  <si>
    <t>P6335</t>
  </si>
  <si>
    <t>R3316</t>
  </si>
  <si>
    <t>R3461</t>
  </si>
  <si>
    <t>R3462</t>
  </si>
  <si>
    <t>R4609</t>
  </si>
  <si>
    <t>S8507</t>
  </si>
  <si>
    <t>28519</t>
  </si>
  <si>
    <t>28716</t>
  </si>
  <si>
    <t>28718</t>
  </si>
  <si>
    <t>A1592</t>
  </si>
  <si>
    <t>A2367</t>
  </si>
  <si>
    <t>C7799</t>
  </si>
  <si>
    <t>MX0225249</t>
  </si>
  <si>
    <t>B8011</t>
  </si>
  <si>
    <t>C7795</t>
  </si>
  <si>
    <t>C7796</t>
  </si>
  <si>
    <t>315986D - CUSTOMER CONNECT- RELEASE 3</t>
  </si>
  <si>
    <t>348527007 - MY DUKE REPLACEMENT</t>
  </si>
  <si>
    <t>PCTAIT85B - INT85B CTA MWMS CONSOLIDATION</t>
  </si>
  <si>
    <t>SG358SVR - DEE MDM SCALE</t>
  </si>
  <si>
    <t>SG358SVR2 - DEE MDM SCALE</t>
  </si>
  <si>
    <t>SG489SVR2 - DEE OPENWAY SCALE</t>
  </si>
  <si>
    <t>SG489SVRS - SG DEE OPENWAY SCALE SERVERS</t>
  </si>
  <si>
    <t>SG489SW2 - DEE OPENWAY SCALE</t>
  </si>
  <si>
    <t>MOBS - ENABLE MOBILITY SOFTWARE</t>
  </si>
  <si>
    <t>338802003 - EAM PLATFORM OPTIMIZATION</t>
  </si>
  <si>
    <t>338802004 - MOBILE DURABLE TEAM</t>
  </si>
  <si>
    <t>338802005 - MAXIMO DURABLE TEAM</t>
  </si>
  <si>
    <t>349472SW1 - MULTI-INSTANCE OF SERVICE SUITE</t>
  </si>
  <si>
    <t>354154002 - DURABLE TEAM - DXT</t>
  </si>
  <si>
    <t>315986HW5 - CUSTOMER CONNECT- HARDWARE PROJ 3</t>
  </si>
  <si>
    <t>307482001 - CUSTOMER MOBILE APP - PHASE 2</t>
  </si>
  <si>
    <t>336593019 - NEW CALL CTR SIP TRUNKS</t>
  </si>
  <si>
    <t>GCTA30114 - SALES FORCE AUTOMATION CONSO STRATE</t>
  </si>
  <si>
    <t>GCTA30391 - INTGO_GAS MAJOR PROJECTS MGMT</t>
  </si>
  <si>
    <t>359990001 - FIELD TEST EQUIPMENT CALIBRATION SO</t>
  </si>
  <si>
    <t>SG358HW19 - SG DEE MDM SCALE HWRE PHASE 4 - 358</t>
  </si>
  <si>
    <t>338802008 - ECOSYS DURABLE TEAM ACCIUNTING</t>
  </si>
  <si>
    <t>GCTA30073 - PROJECT 2 GAS SUPPLY SYSTEM</t>
  </si>
  <si>
    <t>GCTA30436 - INTGO_GAS SCADA CONSOLIDATION PROGR</t>
  </si>
  <si>
    <t>GCTA33039 - INTGO_CONSOLIDATED CAD TOOLS</t>
  </si>
  <si>
    <t>IT1900021 - GIS ALIGNMENT FOR PCS - MIDWEST</t>
  </si>
  <si>
    <t>SMARTPH2 - GAS SMART DATA AVAILABILITY PHASE 2</t>
  </si>
  <si>
    <t>354299001 - OUTAGE MAP REFRESH</t>
  </si>
  <si>
    <t>MDTKE17 - CF53 PURCHASES FOR MDT REPLAC</t>
  </si>
  <si>
    <t>V5213 - AM07 CASING REM 647 ERLANGER RD</t>
  </si>
  <si>
    <t>LTHWOOPS - LIGHTHOUSE:WO OPTIMIZATION GAS- SW</t>
  </si>
  <si>
    <t>T1437LAND - 3 MILE STATION (LAND)</t>
  </si>
  <si>
    <t>T4422 - AM07 BARLEYCORNS</t>
  </si>
  <si>
    <t>LCMSP70 - ASRP GREATER THAN 2" C-M INSTALL</t>
  </si>
  <si>
    <t>V7738 - CASING#106 AM07 &amp; MARTHA LAYNE(LAND</t>
  </si>
  <si>
    <t>V4266 - CASING 112 LINE AM07</t>
  </si>
  <si>
    <t>V4278 - CASING 22 LINE AM07</t>
  </si>
  <si>
    <t>V7904 - CASING #717 LINE AM07 -US RT 50</t>
  </si>
  <si>
    <t>V8640 - CASING #717 LINEAM074-USRT50 LAND</t>
  </si>
  <si>
    <t>V9131 - ERLANGER OPP</t>
  </si>
  <si>
    <t>V8884 - KET NGBU EQUIPMENT</t>
  </si>
  <si>
    <t>AW1547 - ERLANGER RECTIFIER REMOTE MONITOR I</t>
  </si>
  <si>
    <t>V5625 - ECDA LINE UL06</t>
  </si>
  <si>
    <t>G9421 - FRAME RELAY KENTUCKY</t>
  </si>
  <si>
    <t>R0978 - AM07 PRESSURE TEST WP18</t>
  </si>
  <si>
    <t>R0981 - WP23 "AM07" PRESSURE TEST</t>
  </si>
  <si>
    <t>R4858 - AM-09 SEGMENT 3700 MAIN RPL</t>
  </si>
  <si>
    <t>B8625 - REG-9 IMPROVEMENTS/CWA</t>
  </si>
  <si>
    <t>D3747 - REG 112K-WATERWORKS/CWA</t>
  </si>
  <si>
    <t>E0472 - STA 795 SANDMAN DR</t>
  </si>
  <si>
    <t>E4533 - REG 111K - 5TH &amp; CRAIG</t>
  </si>
  <si>
    <t>E4592 - REG 108K - HWY &amp; DAVID</t>
  </si>
  <si>
    <t>F2907 - STA 804 LOOKAWAY DRIVE</t>
  </si>
  <si>
    <t>G0224 - STA 809 - WATERWORKS RD- STATION</t>
  </si>
  <si>
    <t>G2537 - RPL SCADA RADIO EQUIP KY</t>
  </si>
  <si>
    <t>G6976 - CONCRETE STAIRWELL RPL</t>
  </si>
  <si>
    <t>H0264 - REG 118K INLET &amp; OUTLET PIPING</t>
  </si>
  <si>
    <t>H0350 - STA 535K1 (UL33 TO HP) MODIFICATION</t>
  </si>
  <si>
    <t>MX0573301 - REG 17 - FOOTE &amp; FAIRFIELD DOWNSIZE</t>
  </si>
  <si>
    <t>MX0573477 - REG 95 - BAUM &amp; BURNET DOWNSIZE</t>
  </si>
  <si>
    <t>MX2386654 - STA 901 - MARY GRUBBS</t>
  </si>
  <si>
    <t>MX6693835 - REGULATOR 412 - 9TH &amp; OVERTON</t>
  </si>
  <si>
    <t>MX6828172 - REG 420 BELAIR AND SPICEWOOD</t>
  </si>
  <si>
    <t>MX8672523 - REG 119 BRISTOW AND RICHARDSON</t>
  </si>
  <si>
    <t>R2900 - COX RD STATION RPL</t>
  </si>
  <si>
    <t>R3460 - STATION 577 (KY-17 &amp; US-27)</t>
  </si>
  <si>
    <t>S7568 - STA 822 COX RD OUTLET</t>
  </si>
  <si>
    <t>S7572 - STA 822 COX RD INLET</t>
  </si>
  <si>
    <t>T1465 - STA 855 TAYLOR MILL RD - STATION</t>
  </si>
  <si>
    <t>T5473 - SCAD 21012299 PRESSURE TRANSMIITTER</t>
  </si>
  <si>
    <t>T9338 - STA 809 WATERWORKS DR - STATION</t>
  </si>
  <si>
    <t>V5652 - LINE LP03</t>
  </si>
  <si>
    <t>LP3LAND - CANCEL EMERGENCY LINE LP-3 (LAND)</t>
  </si>
  <si>
    <t>E0469 - STA 795 INLET PIPING</t>
  </si>
  <si>
    <t>MX1296075 - INSTALL GAS ONLY APPROACH MAIN - NE</t>
  </si>
  <si>
    <t>MX1307140 - FARM TAP PROJ; BARRS BRANCH / E MAI</t>
  </si>
  <si>
    <t>MX1370091 - FARM TAP PROJ; MARY INGLES HWY</t>
  </si>
  <si>
    <t>MX2335879 - CANCEL STA 872 - OAKLAND VALVE -IN</t>
  </si>
  <si>
    <t>MX2335908 - CANCEL OAKLAND VALVE HOUSE OUTLET</t>
  </si>
  <si>
    <t>MX2562222 - MEA ~600 FT - 400 KENTON LANDS RD</t>
  </si>
  <si>
    <t>MX2568722 - MEA ~230 FT; 500 S MAIN ST</t>
  </si>
  <si>
    <t>MX2626372 - ~675 FT MEA; 2344 AMSTERDAM RD</t>
  </si>
  <si>
    <t>MX2834473 - MEA ~640 FT; 8519 US RT 42</t>
  </si>
  <si>
    <t>MX2866813 - JT-G-ARCADIA PHASE I</t>
  </si>
  <si>
    <t>MX3354938 - ~MEA 450 FT; 3845 TURFWAY RD</t>
  </si>
  <si>
    <t>MX3444104 - MEA ~970 FT; ASHLEY DR</t>
  </si>
  <si>
    <t>MX3745351 - MEA ~200 FT; LEE LN</t>
  </si>
  <si>
    <t>MX4086064 - MEA ~1400 FT; 479 ORPHANGE RD</t>
  </si>
  <si>
    <t>MX4108387 - MEA ~ 270 FT; 950 WENSTRUP LN</t>
  </si>
  <si>
    <t>MX4125743 - 2,000 FT MEA; DAMASCUS</t>
  </si>
  <si>
    <t>MX4321381 - JT-G-STEEPLECHASE SECTION 18</t>
  </si>
  <si>
    <t>MX4769285 - ~985 FT MEA; OAKRIDGE DR</t>
  </si>
  <si>
    <t>MX5040349 - GLENRIDGE DRIVE - MEA</t>
  </si>
  <si>
    <t>MX5373035 - ~350 FT MEA; 390 MEIJER DR</t>
  </si>
  <si>
    <t>MX6842755 - MAIN EXTENSION AARON DR-85 FT 2 IN-</t>
  </si>
  <si>
    <t>MX7488442 - SANCTUARY VILLAGE PHASE 1 PART 3</t>
  </si>
  <si>
    <t>MX7752227 - INSTALL GAS ONLY APPROACH MAIN - NE</t>
  </si>
  <si>
    <t>MX8377762 - JT-G-TRIPLE CROWN SECTION 18 PHASE</t>
  </si>
  <si>
    <t>MXA350358 - FARM TAP PROJ; THOMAS MORE PKWY</t>
  </si>
  <si>
    <t>AW1568 - STATION 338 MR UPGRADE</t>
  </si>
  <si>
    <t>AW1569 - STATION 286 RILEY ROAD MR UPGRADE</t>
  </si>
  <si>
    <t>L4115 - REPLACE CONTROL VALVES AT CONSTANCE</t>
  </si>
  <si>
    <t>M6102 - REPLACE COMPRESS 6&amp;7 OIL LUBE SYS</t>
  </si>
  <si>
    <t>P8054 - REPLACE BTU MEASUREMENT AT ERLANGER</t>
  </si>
  <si>
    <t>30323 - GRANDVIEW/GJH</t>
  </si>
  <si>
    <t>C9131 - PP620440/JOHN BETSCH</t>
  </si>
  <si>
    <t>D3299 - PP 978761/LLM</t>
  </si>
  <si>
    <t>D3414 - PP 967604/LAURA MATE</t>
  </si>
  <si>
    <t>E0294 - HILTON DR</t>
  </si>
  <si>
    <t>E4594 - ROGERS RD VILLA HILLS</t>
  </si>
  <si>
    <t>G8241 - SUNSET DRIVE - THREE MILE RD IMP</t>
  </si>
  <si>
    <t>MX0976110 - INSTALL STREET IMPROVEMENT PROJECT</t>
  </si>
  <si>
    <t>MX2362841 - AMSTERDAM RD.IMPS.,FORT WRIGHT,KY.(</t>
  </si>
  <si>
    <t>MX2541899 - KY-36/I-75 INTERCHANGE RECONSTRUCT</t>
  </si>
  <si>
    <t>MX6770232 - KYTC-06-0412.00 RICE PK &amp; U.S.42 ST</t>
  </si>
  <si>
    <t>MX7720357 - BEECHWOOD RD STREET IMPROVEMENT PRO</t>
  </si>
  <si>
    <t>MX8175168 - BUTTERMILK PIKE STREET IMPROVEMENT</t>
  </si>
  <si>
    <t>MX8840782 - INSTALL STREET IMPROVEMENT PROJECT-</t>
  </si>
  <si>
    <t>O4165 - DUDLEY RD IMPROVEMENT</t>
  </si>
  <si>
    <t>P6167 - KYLES LN. @ DIXIE HWY  FT. WRIGHT</t>
  </si>
  <si>
    <t>P6497 - HAYES STATION RD</t>
  </si>
  <si>
    <t>P6551 - DUDLEY RD - RELOCATION FOR STORM</t>
  </si>
  <si>
    <t>P7280 - GRAND AT FLORENCE ROADWAY IMPROVEME</t>
  </si>
  <si>
    <t>R6768 - STI 9359472 ROBBINS AVE</t>
  </si>
  <si>
    <t>S4545 - STI 10221124 ALTAVIA AVE</t>
  </si>
  <si>
    <t>S7874 - STI 4844778 THOMAS MORE PKWY</t>
  </si>
  <si>
    <t>MX7281845 - REG 0057 SARATOGA AND ELEVENTH - OR</t>
  </si>
  <si>
    <t>G4517 - F/L 'UL07' MCCULLUM RD SLIDE</t>
  </si>
  <si>
    <t>G8159 - REG 115K - INLET &amp; OUTLET PIPING</t>
  </si>
  <si>
    <t>MX4065631 - CALIFORNIA CROSSROADS REPLACEMENT</t>
  </si>
  <si>
    <t>MX6840192 - BEAVER RD INSTALL REPLACEMENT PROJE</t>
  </si>
  <si>
    <t>MX9056339 - ST. MATTHEWS CIRCLE REPLACEMENT</t>
  </si>
  <si>
    <t>P6335 - DUDLEY RD - RELOCATION FOR RSTORM</t>
  </si>
  <si>
    <t>R3316 - GLENCOE - WEBSTER/RAILROAD ST</t>
  </si>
  <si>
    <t>R3461 - STATION 577 INLET PIPING</t>
  </si>
  <si>
    <t>R3462 - STATION 577 OUTLET PIPING</t>
  </si>
  <si>
    <t>R4609 - RP 8866200 RIPPLE CREEK</t>
  </si>
  <si>
    <t>S8507 - CANCEL STA 809 WATERWORKS RD OUTLET</t>
  </si>
  <si>
    <t>28519 - HOPEFUL RD 6302/DMG</t>
  </si>
  <si>
    <t>28716 - PARK PL 19/DMG</t>
  </si>
  <si>
    <t>28718 - ALLISON 212/DMG</t>
  </si>
  <si>
    <t>A1592 - 2312 CASINO DR</t>
  </si>
  <si>
    <t>A2367 - 11722 MADISON PK/RENEW M-C</t>
  </si>
  <si>
    <t>C7799 - CIMOS C-M 070 START 20061001</t>
  </si>
  <si>
    <t>GSMRTLKSV - GAS SMART - LEAK SURVEY LINE PATROL</t>
  </si>
  <si>
    <t>MX0225249 - LITTON LN. PRESSURE IMPROVEMENT PRO</t>
  </si>
  <si>
    <t>B8011 - 2005 KY CIBS MODULE 321/DJS</t>
  </si>
  <si>
    <t>C7795 - CIBS M-C 070 START20061001</t>
  </si>
  <si>
    <t>C7796 - CIBS C-M 070 STARTING 20061001</t>
  </si>
  <si>
    <t>Duke Energy Kentucky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</si>
</sst>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19" fillId="0" borderId="10" xfId="44" applyFont="1" applyBorder="1" applyAlignment="1">
      <alignment horizontal="center" vertical="center" wrapText="1"/>
    </xf>
    <xf numFmtId="43" fontId="19" fillId="0" borderId="10" xfId="47" applyFont="1" applyBorder="1" applyAlignment="1">
      <alignment horizontal="center" vertical="center" wrapText="1"/>
    </xf>
    <xf numFmtId="0" fontId="22" fillId="0" borderId="0" xfId="0" applyFont="1"/>
    <xf numFmtId="43" fontId="22" fillId="0" borderId="0" xfId="47" applyFont="1"/>
    <xf numFmtId="43" fontId="22" fillId="0" borderId="0" xfId="47" applyFont="1" applyFill="1"/>
    <xf numFmtId="9" fontId="22" fillId="0" borderId="0" xfId="2" applyFont="1" applyFill="1"/>
    <xf numFmtId="44" fontId="22" fillId="0" borderId="0" xfId="1" applyFont="1" applyFill="1"/>
    <xf numFmtId="14" fontId="22" fillId="0" borderId="0" xfId="0" applyNumberFormat="1" applyFont="1"/>
    <xf numFmtId="0" fontId="22" fillId="0" borderId="0" xfId="0" applyFont="1" applyAlignment="1">
      <alignment horizontal="center"/>
    </xf>
    <xf numFmtId="43" fontId="22" fillId="0" borderId="0" xfId="2" applyNumberFormat="1" applyFont="1" applyFill="1"/>
    <xf numFmtId="0" fontId="22" fillId="0" borderId="0" xfId="0" applyFont="1" applyAlignment="1">
      <alignment horizontal="left"/>
    </xf>
    <xf numFmtId="164" fontId="19" fillId="0" borderId="10" xfId="47" applyNumberFormat="1" applyFont="1" applyBorder="1" applyAlignment="1">
      <alignment horizontal="center" vertical="center" wrapText="1"/>
    </xf>
    <xf numFmtId="164" fontId="22" fillId="0" borderId="0" xfId="47" applyNumberFormat="1" applyFont="1"/>
    <xf numFmtId="164" fontId="19" fillId="0" borderId="10" xfId="44" applyNumberFormat="1" applyFont="1" applyBorder="1" applyAlignment="1">
      <alignment horizontal="center" vertical="center" wrapText="1"/>
    </xf>
    <xf numFmtId="164" fontId="22" fillId="0" borderId="0" xfId="0" applyNumberFormat="1" applyFont="1"/>
    <xf numFmtId="164" fontId="22" fillId="0" borderId="0" xfId="47" applyNumberFormat="1" applyFont="1" applyFill="1"/>
    <xf numFmtId="165" fontId="22" fillId="0" borderId="0" xfId="1" applyNumberFormat="1" applyFont="1" applyFill="1"/>
    <xf numFmtId="164" fontId="22" fillId="0" borderId="0" xfId="1" applyNumberFormat="1" applyFont="1" applyFill="1"/>
    <xf numFmtId="164" fontId="22" fillId="0" borderId="0" xfId="2" applyNumberFormat="1" applyFont="1" applyFill="1"/>
    <xf numFmtId="164" fontId="22" fillId="0" borderId="0" xfId="47" applyNumberFormat="1" applyFont="1" applyBorder="1"/>
    <xf numFmtId="43" fontId="22" fillId="0" borderId="0" xfId="47" applyFont="1" applyFill="1" applyBorder="1"/>
    <xf numFmtId="164" fontId="22" fillId="0" borderId="0" xfId="47" applyNumberFormat="1" applyFont="1" applyFill="1" applyBorder="1"/>
    <xf numFmtId="164" fontId="22" fillId="0" borderId="12" xfId="47" applyNumberFormat="1" applyFont="1" applyBorder="1"/>
    <xf numFmtId="43" fontId="22" fillId="0" borderId="12" xfId="47" applyFont="1" applyBorder="1"/>
    <xf numFmtId="164" fontId="22" fillId="0" borderId="12" xfId="47" applyNumberFormat="1" applyFont="1" applyFill="1" applyBorder="1"/>
    <xf numFmtId="164" fontId="22" fillId="0" borderId="12" xfId="0" applyNumberFormat="1" applyFont="1" applyBorder="1"/>
    <xf numFmtId="164" fontId="22" fillId="0" borderId="0" xfId="2" applyNumberFormat="1" applyFont="1" applyFill="1" applyBorder="1"/>
    <xf numFmtId="164" fontId="22" fillId="0" borderId="0" xfId="1" applyNumberFormat="1" applyFont="1" applyFill="1" applyBorder="1"/>
    <xf numFmtId="0" fontId="19" fillId="0" borderId="13" xfId="44" applyFont="1" applyBorder="1" applyAlignment="1">
      <alignment horizontal="center" vertical="center" wrapText="1"/>
    </xf>
    <xf numFmtId="0" fontId="20" fillId="0" borderId="0" xfId="44" applyFont="1" applyAlignment="1">
      <alignment horizontal="center"/>
    </xf>
    <xf numFmtId="0" fontId="21" fillId="0" borderId="0" xfId="0" applyFont="1"/>
    <xf numFmtId="0" fontId="23" fillId="0" borderId="0" xfId="0" applyFont="1"/>
    <xf numFmtId="0" fontId="20" fillId="0" borderId="11" xfId="44" applyFont="1" applyBorder="1" applyAlignment="1">
      <alignment horizontal="center"/>
    </xf>
  </cellXfs>
  <cellStyles count="4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7" builtinId="3"/>
    <cellStyle name="Comma 2" xfId="46" xr:uid="{00000000-0005-0000-0000-00001B000000}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27000000}"/>
    <cellStyle name="Normal 23" xfId="48" xr:uid="{D762127D-459A-4B5C-881F-35C316AC6529}"/>
    <cellStyle name="Note" xfId="17" builtinId="10" customBuiltin="1"/>
    <cellStyle name="Output" xfId="12" builtinId="21" customBuiltin="1"/>
    <cellStyle name="Percent" xfId="2" builtinId="5"/>
    <cellStyle name="Percent 2" xfId="45" xr:uid="{00000000-0005-0000-0000-00002B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FF00"/>
      <color rgb="FFFFCCFF"/>
      <color rgb="FFCC00CC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90FB-ED2A-4632-ADAD-06F0477BF154}">
  <sheetPr>
    <pageSetUpPr fitToPage="1"/>
  </sheetPr>
  <dimension ref="A1:P324"/>
  <sheetViews>
    <sheetView showGridLines="0" tabSelected="1" view="pageLayout" topLeftCell="A31" zoomScale="70" zoomScaleNormal="100" zoomScalePageLayoutView="70" workbookViewId="0">
      <selection sqref="A1:P1"/>
    </sheetView>
  </sheetViews>
  <sheetFormatPr defaultColWidth="9.140625" defaultRowHeight="15" x14ac:dyDescent="0.25"/>
  <cols>
    <col min="1" max="1" width="13.5703125" style="3" customWidth="1"/>
    <col min="2" max="2" width="15.5703125" style="3" bestFit="1" customWidth="1"/>
    <col min="3" max="3" width="11.42578125" style="3" bestFit="1" customWidth="1"/>
    <col min="4" max="4" width="51.42578125" style="3" customWidth="1"/>
    <col min="5" max="5" width="18.42578125" style="13" customWidth="1"/>
    <col min="6" max="6" width="22.5703125" style="4" customWidth="1"/>
    <col min="7" max="7" width="18.5703125" style="13" customWidth="1"/>
    <col min="8" max="8" width="19.5703125" style="3" customWidth="1"/>
    <col min="9" max="9" width="10.28515625" style="7" bestFit="1" customWidth="1"/>
    <col min="10" max="10" width="21.5703125" style="7" customWidth="1"/>
    <col min="11" max="11" width="16.85546875" style="7" bestFit="1" customWidth="1"/>
    <col min="12" max="12" width="12.28515625" style="8" bestFit="1" customWidth="1"/>
    <col min="13" max="13" width="17.42578125" style="8" customWidth="1"/>
    <col min="14" max="14" width="17.5703125" style="8" customWidth="1"/>
    <col min="15" max="15" width="16.140625" style="8" bestFit="1" customWidth="1"/>
    <col min="16" max="16" width="16.140625" style="9" bestFit="1" customWidth="1"/>
    <col min="17" max="16384" width="9.140625" style="3"/>
  </cols>
  <sheetData>
    <row r="1" spans="1:16" ht="21" x14ac:dyDescent="0.35">
      <c r="A1" s="30" t="s">
        <v>1815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1" x14ac:dyDescent="0.35">
      <c r="A2" s="30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5.5" x14ac:dyDescent="0.25">
      <c r="A3" s="1" t="s">
        <v>26</v>
      </c>
      <c r="B3" s="1" t="s">
        <v>25</v>
      </c>
      <c r="C3" s="1" t="s">
        <v>4</v>
      </c>
      <c r="D3" s="1" t="s">
        <v>5</v>
      </c>
      <c r="E3" s="12" t="s">
        <v>6</v>
      </c>
      <c r="F3" s="2" t="s">
        <v>7</v>
      </c>
      <c r="G3" s="12" t="s">
        <v>8</v>
      </c>
      <c r="H3" s="1" t="s">
        <v>9</v>
      </c>
      <c r="I3" s="1" t="s">
        <v>835</v>
      </c>
      <c r="J3" s="1" t="s">
        <v>10</v>
      </c>
      <c r="K3" s="1" t="s">
        <v>11</v>
      </c>
      <c r="L3" s="1" t="s">
        <v>8</v>
      </c>
      <c r="M3" s="1" t="s">
        <v>24</v>
      </c>
      <c r="N3" s="1" t="s">
        <v>12</v>
      </c>
      <c r="O3" s="1" t="s">
        <v>13</v>
      </c>
      <c r="P3" s="1" t="s">
        <v>14</v>
      </c>
    </row>
    <row r="4" spans="1:16" x14ac:dyDescent="0.25">
      <c r="A4" s="3" t="s">
        <v>243</v>
      </c>
      <c r="B4" s="3" t="s">
        <v>37</v>
      </c>
      <c r="C4" s="3" t="s">
        <v>48</v>
      </c>
      <c r="D4" s="3" t="s">
        <v>836</v>
      </c>
      <c r="E4" s="13">
        <v>59326.81</v>
      </c>
      <c r="G4" s="16">
        <f t="shared" ref="G4:G65" si="0">E4-F4</f>
        <v>59326.81</v>
      </c>
      <c r="H4" s="6"/>
      <c r="I4" s="6"/>
      <c r="J4" s="17">
        <v>59326.81</v>
      </c>
      <c r="K4" s="16">
        <v>59327</v>
      </c>
      <c r="L4" s="18">
        <f>J4-K4</f>
        <v>-0.19000000000232831</v>
      </c>
      <c r="M4" s="8">
        <v>44182.444212962961</v>
      </c>
      <c r="N4" s="8">
        <v>44469</v>
      </c>
      <c r="O4" s="8">
        <v>44166</v>
      </c>
      <c r="P4" s="8">
        <v>44311</v>
      </c>
    </row>
    <row r="5" spans="1:16" x14ac:dyDescent="0.25">
      <c r="A5" s="3" t="s">
        <v>243</v>
      </c>
      <c r="B5" s="3" t="s">
        <v>15</v>
      </c>
      <c r="C5" s="3" t="s">
        <v>18</v>
      </c>
      <c r="D5" s="3" t="s">
        <v>1674</v>
      </c>
      <c r="E5" s="13">
        <v>-5.5</v>
      </c>
      <c r="G5" s="16">
        <f t="shared" si="0"/>
        <v>-5.5</v>
      </c>
      <c r="H5" s="6"/>
      <c r="I5" s="6"/>
      <c r="J5" s="17">
        <v>729169.83</v>
      </c>
      <c r="K5" s="16">
        <v>649497</v>
      </c>
      <c r="L5" s="18">
        <f t="shared" ref="L5:L67" si="1">J5-K5</f>
        <v>79672.829999999958</v>
      </c>
      <c r="M5" s="8">
        <v>42093.69840277778</v>
      </c>
      <c r="N5" s="8">
        <v>43039</v>
      </c>
      <c r="O5" s="8">
        <v>42125</v>
      </c>
      <c r="P5" s="8">
        <v>43046</v>
      </c>
    </row>
    <row r="6" spans="1:16" x14ac:dyDescent="0.25">
      <c r="A6" s="3" t="s">
        <v>243</v>
      </c>
      <c r="B6" s="3" t="s">
        <v>29</v>
      </c>
      <c r="C6" s="3" t="s">
        <v>30</v>
      </c>
      <c r="D6" s="3" t="s">
        <v>1694</v>
      </c>
      <c r="E6" s="13">
        <v>274.98</v>
      </c>
      <c r="G6" s="16">
        <f t="shared" si="0"/>
        <v>274.98</v>
      </c>
      <c r="H6" s="6"/>
      <c r="I6" s="6"/>
      <c r="J6" s="17">
        <v>30922.55</v>
      </c>
      <c r="K6" s="16">
        <v>33851</v>
      </c>
      <c r="L6" s="18">
        <f t="shared" si="1"/>
        <v>-2928.4500000000007</v>
      </c>
      <c r="M6" s="8">
        <v>43138.651516203703</v>
      </c>
      <c r="N6" s="8">
        <v>43983</v>
      </c>
      <c r="O6" s="8">
        <v>43132</v>
      </c>
      <c r="P6" s="8">
        <v>43952</v>
      </c>
    </row>
    <row r="7" spans="1:16" x14ac:dyDescent="0.25">
      <c r="A7" s="3" t="s">
        <v>243</v>
      </c>
      <c r="B7" s="3" t="s">
        <v>244</v>
      </c>
      <c r="C7" s="3" t="s">
        <v>245</v>
      </c>
      <c r="D7" s="3" t="s">
        <v>246</v>
      </c>
      <c r="E7" s="13">
        <v>160648.5</v>
      </c>
      <c r="G7" s="16">
        <f t="shared" si="0"/>
        <v>160648.5</v>
      </c>
      <c r="H7" s="6"/>
      <c r="I7" s="6"/>
      <c r="J7" s="17">
        <v>464843.86</v>
      </c>
      <c r="K7" s="16">
        <v>403995</v>
      </c>
      <c r="L7" s="18">
        <f t="shared" si="1"/>
        <v>60848.859999999986</v>
      </c>
      <c r="M7" s="8">
        <v>43748.60429398148</v>
      </c>
      <c r="N7" s="8">
        <v>44286</v>
      </c>
      <c r="O7" s="8">
        <v>43800</v>
      </c>
      <c r="P7" s="8">
        <v>44286</v>
      </c>
    </row>
    <row r="8" spans="1:16" x14ac:dyDescent="0.25">
      <c r="A8" s="3" t="s">
        <v>243</v>
      </c>
      <c r="B8" s="3" t="s">
        <v>1537</v>
      </c>
      <c r="C8" s="3" t="s">
        <v>1558</v>
      </c>
      <c r="D8" s="3" t="s">
        <v>1695</v>
      </c>
      <c r="E8" s="13">
        <v>39887.14</v>
      </c>
      <c r="G8" s="16">
        <f t="shared" si="0"/>
        <v>39887.14</v>
      </c>
      <c r="H8" s="6"/>
      <c r="I8" s="6"/>
      <c r="J8" s="17">
        <v>114174.86</v>
      </c>
      <c r="K8" s="16">
        <v>115206.73</v>
      </c>
      <c r="L8" s="18">
        <f t="shared" si="1"/>
        <v>-1031.8699999999953</v>
      </c>
      <c r="M8" s="8">
        <v>43334.387974537036</v>
      </c>
      <c r="N8" s="8">
        <v>43554</v>
      </c>
      <c r="O8" s="8">
        <v>43344</v>
      </c>
      <c r="P8" s="8">
        <v>43427</v>
      </c>
    </row>
    <row r="9" spans="1:16" x14ac:dyDescent="0.25">
      <c r="A9" s="3" t="s">
        <v>243</v>
      </c>
      <c r="B9" s="3" t="s">
        <v>0</v>
      </c>
      <c r="C9" s="3" t="s">
        <v>91</v>
      </c>
      <c r="D9" s="3" t="s">
        <v>1675</v>
      </c>
      <c r="E9" s="13">
        <v>484.76</v>
      </c>
      <c r="G9" s="16">
        <f t="shared" si="0"/>
        <v>484.76</v>
      </c>
      <c r="H9" s="6"/>
      <c r="I9" s="6"/>
      <c r="J9" s="17">
        <v>40924.68</v>
      </c>
      <c r="K9" s="16">
        <v>147321.01999999999</v>
      </c>
      <c r="L9" s="18">
        <f t="shared" si="1"/>
        <v>-106396.34</v>
      </c>
      <c r="M9" s="8">
        <v>43215.60428240741</v>
      </c>
      <c r="N9" s="8">
        <v>43981</v>
      </c>
      <c r="O9" s="8">
        <v>43252</v>
      </c>
      <c r="P9" s="8">
        <v>43921</v>
      </c>
    </row>
    <row r="10" spans="1:16" x14ac:dyDescent="0.25">
      <c r="A10" s="3" t="s">
        <v>243</v>
      </c>
      <c r="B10" s="3" t="s">
        <v>0</v>
      </c>
      <c r="C10" s="3" t="s">
        <v>92</v>
      </c>
      <c r="D10" s="3" t="s">
        <v>1676</v>
      </c>
      <c r="E10" s="13">
        <v>26076.87</v>
      </c>
      <c r="G10" s="16">
        <f t="shared" si="0"/>
        <v>26076.87</v>
      </c>
      <c r="H10" s="6"/>
      <c r="I10" s="6"/>
      <c r="J10" s="17">
        <v>127363.93</v>
      </c>
      <c r="K10" s="16">
        <v>52783</v>
      </c>
      <c r="L10" s="18">
        <f t="shared" si="1"/>
        <v>74580.929999999993</v>
      </c>
      <c r="M10" s="8">
        <v>43360.516215277778</v>
      </c>
      <c r="N10" s="8">
        <v>43979</v>
      </c>
      <c r="O10" s="8">
        <v>43374</v>
      </c>
      <c r="P10" s="8">
        <v>43979</v>
      </c>
    </row>
    <row r="11" spans="1:16" x14ac:dyDescent="0.25">
      <c r="A11" s="3" t="s">
        <v>243</v>
      </c>
      <c r="B11" s="3" t="s">
        <v>0</v>
      </c>
      <c r="C11" s="3" t="s">
        <v>93</v>
      </c>
      <c r="D11" s="3" t="s">
        <v>1677</v>
      </c>
      <c r="E11" s="13">
        <v>2415.54</v>
      </c>
      <c r="G11" s="16">
        <f t="shared" si="0"/>
        <v>2415.54</v>
      </c>
      <c r="H11" s="6"/>
      <c r="I11" s="6"/>
      <c r="J11" s="17">
        <v>163191.10999999999</v>
      </c>
      <c r="K11" s="16">
        <v>33459</v>
      </c>
      <c r="L11" s="18">
        <f t="shared" si="1"/>
        <v>129732.10999999999</v>
      </c>
      <c r="M11" s="8">
        <v>43356.637314814812</v>
      </c>
      <c r="N11" s="8">
        <v>43979</v>
      </c>
      <c r="O11" s="8">
        <v>43374</v>
      </c>
      <c r="P11" s="8">
        <v>43979</v>
      </c>
    </row>
    <row r="12" spans="1:16" x14ac:dyDescent="0.25">
      <c r="A12" s="3" t="s">
        <v>243</v>
      </c>
      <c r="B12" s="3" t="s">
        <v>0</v>
      </c>
      <c r="C12" s="3" t="s">
        <v>94</v>
      </c>
      <c r="D12" s="3" t="s">
        <v>837</v>
      </c>
      <c r="E12" s="13">
        <v>-332.6</v>
      </c>
      <c r="G12" s="16">
        <f t="shared" si="0"/>
        <v>-332.6</v>
      </c>
      <c r="H12" s="6"/>
      <c r="I12" s="6"/>
      <c r="J12" s="17">
        <v>10.99</v>
      </c>
      <c r="K12" s="16">
        <v>48911</v>
      </c>
      <c r="L12" s="18">
        <f t="shared" si="1"/>
        <v>-48900.01</v>
      </c>
      <c r="M12" s="8">
        <v>43349.571504629632</v>
      </c>
      <c r="N12" s="8">
        <v>43979</v>
      </c>
      <c r="O12" s="8">
        <v>43374</v>
      </c>
      <c r="P12" s="8">
        <v>44145</v>
      </c>
    </row>
    <row r="13" spans="1:16" x14ac:dyDescent="0.25">
      <c r="A13" s="3" t="s">
        <v>243</v>
      </c>
      <c r="B13" s="3" t="s">
        <v>0</v>
      </c>
      <c r="C13" s="3" t="s">
        <v>95</v>
      </c>
      <c r="D13" s="3" t="s">
        <v>1687</v>
      </c>
      <c r="E13" s="13">
        <v>-431.31</v>
      </c>
      <c r="G13" s="16">
        <f t="shared" si="0"/>
        <v>-431.31</v>
      </c>
      <c r="H13" s="6"/>
      <c r="I13" s="6"/>
      <c r="J13" s="17">
        <v>1196.8900000000001</v>
      </c>
      <c r="K13" s="16">
        <v>52026</v>
      </c>
      <c r="L13" s="18">
        <f t="shared" si="1"/>
        <v>-50829.11</v>
      </c>
      <c r="M13" s="8">
        <v>43356.428472222222</v>
      </c>
      <c r="N13" s="8">
        <v>43920</v>
      </c>
      <c r="O13" s="8">
        <v>43344</v>
      </c>
      <c r="P13" s="8">
        <v>43920</v>
      </c>
    </row>
    <row r="14" spans="1:16" x14ac:dyDescent="0.25">
      <c r="A14" s="3" t="s">
        <v>243</v>
      </c>
      <c r="B14" s="3" t="s">
        <v>0</v>
      </c>
      <c r="C14" s="3" t="s">
        <v>45</v>
      </c>
      <c r="D14" s="3" t="s">
        <v>838</v>
      </c>
      <c r="E14" s="13">
        <v>4.09</v>
      </c>
      <c r="G14" s="16">
        <f t="shared" si="0"/>
        <v>4.09</v>
      </c>
      <c r="H14" s="6"/>
      <c r="I14" s="6"/>
      <c r="J14" s="17">
        <v>4.09</v>
      </c>
      <c r="K14" s="16">
        <v>59872</v>
      </c>
      <c r="L14" s="18">
        <f t="shared" si="1"/>
        <v>-59867.91</v>
      </c>
      <c r="M14" s="8">
        <v>43215.608298611114</v>
      </c>
      <c r="N14" s="8">
        <v>43769</v>
      </c>
      <c r="O14" s="8">
        <v>44013</v>
      </c>
      <c r="P14" s="8">
        <v>43921</v>
      </c>
    </row>
    <row r="15" spans="1:16" x14ac:dyDescent="0.25">
      <c r="A15" s="3" t="s">
        <v>243</v>
      </c>
      <c r="B15" s="3" t="s">
        <v>0</v>
      </c>
      <c r="C15" s="3" t="s">
        <v>46</v>
      </c>
      <c r="D15" s="3" t="s">
        <v>840</v>
      </c>
      <c r="E15" s="13">
        <v>5095.7700000000004</v>
      </c>
      <c r="G15" s="16">
        <f t="shared" si="0"/>
        <v>5095.7700000000004</v>
      </c>
      <c r="H15" s="6"/>
      <c r="I15" s="6"/>
      <c r="J15" s="17">
        <v>5095.7700000000004</v>
      </c>
      <c r="K15" s="16">
        <v>13125</v>
      </c>
      <c r="L15" s="18">
        <f t="shared" si="1"/>
        <v>-8029.23</v>
      </c>
      <c r="M15" s="8">
        <v>43896.47997685185</v>
      </c>
      <c r="N15" s="8">
        <v>44164</v>
      </c>
      <c r="O15" s="8">
        <v>43891</v>
      </c>
      <c r="P15" s="8">
        <v>44164</v>
      </c>
    </row>
    <row r="16" spans="1:16" x14ac:dyDescent="0.25">
      <c r="A16" s="3" t="s">
        <v>243</v>
      </c>
      <c r="B16" s="3" t="s">
        <v>0</v>
      </c>
      <c r="C16" s="3" t="s">
        <v>47</v>
      </c>
      <c r="D16" s="3" t="s">
        <v>1678</v>
      </c>
      <c r="E16" s="13">
        <v>17546.98</v>
      </c>
      <c r="G16" s="16">
        <f t="shared" si="0"/>
        <v>17546.98</v>
      </c>
      <c r="H16" s="6"/>
      <c r="I16" s="6"/>
      <c r="J16" s="17">
        <v>17546.98</v>
      </c>
      <c r="K16" s="16">
        <v>36419</v>
      </c>
      <c r="L16" s="18">
        <f t="shared" si="1"/>
        <v>-18872.02</v>
      </c>
      <c r="M16" s="8">
        <v>43896.413287037038</v>
      </c>
      <c r="N16" s="8">
        <v>44164</v>
      </c>
      <c r="O16" s="8">
        <v>43891</v>
      </c>
      <c r="P16" s="8">
        <v>44164</v>
      </c>
    </row>
    <row r="17" spans="1:16" x14ac:dyDescent="0.25">
      <c r="A17" s="3" t="s">
        <v>243</v>
      </c>
      <c r="B17" s="3" t="s">
        <v>0</v>
      </c>
      <c r="C17" s="3" t="s">
        <v>1552</v>
      </c>
      <c r="D17" s="3" t="s">
        <v>1685</v>
      </c>
      <c r="E17" s="13">
        <v>438.56</v>
      </c>
      <c r="G17" s="16">
        <f t="shared" si="0"/>
        <v>438.56</v>
      </c>
      <c r="H17" s="6"/>
      <c r="I17" s="6"/>
      <c r="J17" s="17">
        <v>67643.759999999995</v>
      </c>
      <c r="K17" s="16">
        <v>60858</v>
      </c>
      <c r="L17" s="18">
        <f t="shared" si="1"/>
        <v>6785.7599999999948</v>
      </c>
      <c r="M17" s="8">
        <v>43522.642384259256</v>
      </c>
      <c r="N17" s="8">
        <v>43828</v>
      </c>
      <c r="O17" s="8">
        <v>43525</v>
      </c>
      <c r="P17" s="8">
        <v>43800</v>
      </c>
    </row>
    <row r="18" spans="1:16" x14ac:dyDescent="0.25">
      <c r="A18" s="3" t="s">
        <v>243</v>
      </c>
      <c r="B18" s="3" t="s">
        <v>0</v>
      </c>
      <c r="C18" s="3" t="s">
        <v>249</v>
      </c>
      <c r="D18" s="3" t="s">
        <v>250</v>
      </c>
      <c r="E18" s="13">
        <v>24951.31</v>
      </c>
      <c r="G18" s="16">
        <f t="shared" si="0"/>
        <v>24951.31</v>
      </c>
      <c r="H18" s="6"/>
      <c r="I18" s="6"/>
      <c r="J18" s="17">
        <v>24951.31</v>
      </c>
      <c r="K18" s="16">
        <v>1242489</v>
      </c>
      <c r="L18" s="18">
        <f t="shared" si="1"/>
        <v>-1217537.69</v>
      </c>
      <c r="M18" s="8">
        <v>43920.578368055554</v>
      </c>
      <c r="N18" s="8">
        <v>44651</v>
      </c>
      <c r="O18" s="8">
        <v>43922</v>
      </c>
      <c r="P18" s="8">
        <v>44651</v>
      </c>
    </row>
    <row r="19" spans="1:16" x14ac:dyDescent="0.25">
      <c r="A19" s="3" t="s">
        <v>243</v>
      </c>
      <c r="B19" s="3" t="s">
        <v>0</v>
      </c>
      <c r="C19" s="3" t="s">
        <v>841</v>
      </c>
      <c r="D19" s="3" t="s">
        <v>842</v>
      </c>
      <c r="E19" s="13">
        <v>54017.81</v>
      </c>
      <c r="G19" s="16">
        <f t="shared" si="0"/>
        <v>54017.81</v>
      </c>
      <c r="H19" s="6"/>
      <c r="I19" s="6"/>
      <c r="J19" s="17">
        <v>277625.14</v>
      </c>
      <c r="K19" s="16">
        <v>149205</v>
      </c>
      <c r="L19" s="18">
        <f t="shared" si="1"/>
        <v>128420.14000000001</v>
      </c>
      <c r="M19" s="8">
        <v>42836.638136574074</v>
      </c>
      <c r="N19" s="8">
        <v>44012</v>
      </c>
      <c r="O19" s="8">
        <v>42826</v>
      </c>
      <c r="P19" s="8">
        <v>44012</v>
      </c>
    </row>
    <row r="20" spans="1:16" x14ac:dyDescent="0.25">
      <c r="A20" s="3" t="s">
        <v>243</v>
      </c>
      <c r="B20" s="3" t="s">
        <v>0</v>
      </c>
      <c r="C20" s="3" t="s">
        <v>843</v>
      </c>
      <c r="D20" s="3" t="s">
        <v>844</v>
      </c>
      <c r="E20" s="13">
        <v>991.52</v>
      </c>
      <c r="G20" s="16">
        <f t="shared" si="0"/>
        <v>991.52</v>
      </c>
      <c r="H20" s="6"/>
      <c r="I20" s="6"/>
      <c r="J20" s="17">
        <v>89187</v>
      </c>
      <c r="K20" s="16">
        <v>133026</v>
      </c>
      <c r="L20" s="18">
        <f t="shared" si="1"/>
        <v>-43839</v>
      </c>
      <c r="M20" s="8">
        <v>43784.303368055553</v>
      </c>
      <c r="N20" s="8">
        <v>44637</v>
      </c>
      <c r="O20" s="8">
        <v>43770</v>
      </c>
      <c r="P20" s="8">
        <v>44621</v>
      </c>
    </row>
    <row r="21" spans="1:16" x14ac:dyDescent="0.25">
      <c r="A21" s="3" t="s">
        <v>243</v>
      </c>
      <c r="B21" s="3" t="s">
        <v>0</v>
      </c>
      <c r="C21" s="3" t="s">
        <v>1529</v>
      </c>
      <c r="D21" s="3" t="s">
        <v>1688</v>
      </c>
      <c r="E21" s="13">
        <v>57553.73</v>
      </c>
      <c r="G21" s="16">
        <f t="shared" si="0"/>
        <v>57553.73</v>
      </c>
      <c r="H21" s="6"/>
      <c r="I21" s="6"/>
      <c r="J21" s="17">
        <v>742883.59</v>
      </c>
      <c r="K21" s="16">
        <v>853149</v>
      </c>
      <c r="L21" s="18">
        <f t="shared" si="1"/>
        <v>-110265.41000000003</v>
      </c>
      <c r="M21" s="8">
        <v>42824.714814814812</v>
      </c>
      <c r="N21" s="8">
        <v>44286</v>
      </c>
      <c r="O21" s="8">
        <v>42917</v>
      </c>
      <c r="P21" s="8">
        <v>44286</v>
      </c>
    </row>
    <row r="22" spans="1:16" x14ac:dyDescent="0.25">
      <c r="A22" s="3" t="s">
        <v>243</v>
      </c>
      <c r="B22" s="3" t="s">
        <v>0</v>
      </c>
      <c r="C22" s="3" t="s">
        <v>1550</v>
      </c>
      <c r="D22" s="3" t="s">
        <v>1683</v>
      </c>
      <c r="E22" s="13">
        <v>54387.33</v>
      </c>
      <c r="G22" s="16">
        <f t="shared" si="0"/>
        <v>54387.33</v>
      </c>
      <c r="H22" s="6"/>
      <c r="I22" s="6"/>
      <c r="J22" s="17">
        <v>263901.12</v>
      </c>
      <c r="K22" s="16">
        <v>0</v>
      </c>
      <c r="L22" s="18">
        <f t="shared" si="1"/>
        <v>263901.12</v>
      </c>
      <c r="M22" s="8">
        <v>42907.483807870369</v>
      </c>
      <c r="N22" s="8">
        <v>44165</v>
      </c>
      <c r="O22" s="8">
        <v>43009</v>
      </c>
      <c r="P22" s="8">
        <v>44145</v>
      </c>
    </row>
    <row r="23" spans="1:16" x14ac:dyDescent="0.25">
      <c r="A23" s="3" t="s">
        <v>243</v>
      </c>
      <c r="B23" s="3" t="s">
        <v>0</v>
      </c>
      <c r="C23" s="3" t="s">
        <v>1551</v>
      </c>
      <c r="D23" s="3" t="s">
        <v>1684</v>
      </c>
      <c r="E23" s="13">
        <v>59027.81</v>
      </c>
      <c r="G23" s="16">
        <f t="shared" si="0"/>
        <v>59027.81</v>
      </c>
      <c r="H23" s="6"/>
      <c r="I23" s="6"/>
      <c r="J23" s="17">
        <v>83440.11</v>
      </c>
      <c r="K23" s="16">
        <v>224469</v>
      </c>
      <c r="L23" s="18">
        <f t="shared" si="1"/>
        <v>-141028.89000000001</v>
      </c>
      <c r="M23" s="8">
        <v>43452.617094907408</v>
      </c>
      <c r="N23" s="8">
        <v>44195</v>
      </c>
      <c r="O23" s="8">
        <v>43466</v>
      </c>
      <c r="P23" s="8">
        <v>44196</v>
      </c>
    </row>
    <row r="24" spans="1:16" x14ac:dyDescent="0.25">
      <c r="A24" s="3" t="s">
        <v>243</v>
      </c>
      <c r="B24" s="3" t="s">
        <v>0</v>
      </c>
      <c r="C24" s="3" t="s">
        <v>1553</v>
      </c>
      <c r="D24" s="3" t="s">
        <v>1689</v>
      </c>
      <c r="E24" s="13">
        <v>-733.27</v>
      </c>
      <c r="G24" s="16">
        <f t="shared" si="0"/>
        <v>-733.27</v>
      </c>
      <c r="H24" s="6"/>
      <c r="I24" s="6"/>
      <c r="J24" s="17">
        <v>607213.62</v>
      </c>
      <c r="K24" s="16">
        <v>513619</v>
      </c>
      <c r="L24" s="18">
        <f t="shared" si="1"/>
        <v>93594.62</v>
      </c>
      <c r="M24" s="8">
        <v>43241.659537037034</v>
      </c>
      <c r="N24" s="8">
        <v>43828</v>
      </c>
      <c r="O24" s="8">
        <v>43252</v>
      </c>
      <c r="P24" s="8">
        <v>43800</v>
      </c>
    </row>
    <row r="25" spans="1:16" x14ac:dyDescent="0.25">
      <c r="A25" s="3" t="s">
        <v>243</v>
      </c>
      <c r="B25" s="3" t="s">
        <v>0</v>
      </c>
      <c r="C25" s="3" t="s">
        <v>1554</v>
      </c>
      <c r="D25" s="3" t="s">
        <v>1690</v>
      </c>
      <c r="E25" s="13">
        <v>51.42</v>
      </c>
      <c r="G25" s="16">
        <f t="shared" si="0"/>
        <v>51.42</v>
      </c>
      <c r="H25" s="6"/>
      <c r="I25" s="6"/>
      <c r="J25" s="17">
        <v>56439.63</v>
      </c>
      <c r="K25" s="16">
        <v>120205</v>
      </c>
      <c r="L25" s="18">
        <f t="shared" si="1"/>
        <v>-63765.37</v>
      </c>
      <c r="M25" s="8">
        <v>43270.471145833333</v>
      </c>
      <c r="N25" s="8">
        <v>44098</v>
      </c>
      <c r="O25" s="8">
        <v>43313</v>
      </c>
      <c r="P25" s="8">
        <v>43921</v>
      </c>
    </row>
    <row r="26" spans="1:16" x14ac:dyDescent="0.25">
      <c r="A26" s="3" t="s">
        <v>243</v>
      </c>
      <c r="B26" s="3" t="s">
        <v>0</v>
      </c>
      <c r="C26" s="3" t="s">
        <v>845</v>
      </c>
      <c r="D26" s="3" t="s">
        <v>846</v>
      </c>
      <c r="E26" s="13">
        <v>57723.94</v>
      </c>
      <c r="G26" s="16">
        <f t="shared" si="0"/>
        <v>57723.94</v>
      </c>
      <c r="H26" s="6"/>
      <c r="I26" s="6"/>
      <c r="J26" s="17">
        <v>101557.81</v>
      </c>
      <c r="K26" s="16">
        <v>120205</v>
      </c>
      <c r="L26" s="18">
        <f t="shared" si="1"/>
        <v>-18647.190000000002</v>
      </c>
      <c r="M26" s="8">
        <v>43440.622685185182</v>
      </c>
      <c r="N26" s="8">
        <v>44651</v>
      </c>
      <c r="O26" s="8">
        <v>43466</v>
      </c>
      <c r="P26" s="8">
        <v>43982</v>
      </c>
    </row>
    <row r="27" spans="1:16" x14ac:dyDescent="0.25">
      <c r="A27" s="3" t="s">
        <v>243</v>
      </c>
      <c r="B27" s="3" t="s">
        <v>0</v>
      </c>
      <c r="C27" s="3" t="s">
        <v>849</v>
      </c>
      <c r="D27" s="3" t="s">
        <v>850</v>
      </c>
      <c r="E27" s="13">
        <v>23695.56</v>
      </c>
      <c r="G27" s="16">
        <f t="shared" si="0"/>
        <v>23695.56</v>
      </c>
      <c r="H27" s="6"/>
      <c r="I27" s="6"/>
      <c r="J27" s="17">
        <v>105920.1</v>
      </c>
      <c r="K27" s="16">
        <v>215691</v>
      </c>
      <c r="L27" s="18">
        <f t="shared" si="1"/>
        <v>-109770.9</v>
      </c>
      <c r="M27" s="8">
        <v>43440.559525462966</v>
      </c>
      <c r="N27" s="8">
        <v>44286</v>
      </c>
      <c r="O27" s="8">
        <v>43435</v>
      </c>
      <c r="P27" s="8">
        <v>44269</v>
      </c>
    </row>
    <row r="28" spans="1:16" x14ac:dyDescent="0.25">
      <c r="A28" s="3" t="s">
        <v>243</v>
      </c>
      <c r="B28" s="3" t="s">
        <v>0</v>
      </c>
      <c r="C28" s="3" t="s">
        <v>1555</v>
      </c>
      <c r="D28" s="3" t="s">
        <v>1691</v>
      </c>
      <c r="E28" s="13">
        <v>120582.31</v>
      </c>
      <c r="G28" s="16">
        <f t="shared" si="0"/>
        <v>120582.31</v>
      </c>
      <c r="H28" s="6"/>
      <c r="I28" s="6"/>
      <c r="J28" s="17">
        <v>237430.41</v>
      </c>
      <c r="K28" s="16">
        <v>485841</v>
      </c>
      <c r="L28" s="18">
        <f t="shared" si="1"/>
        <v>-248410.59</v>
      </c>
      <c r="M28" s="8">
        <v>43678.469270833331</v>
      </c>
      <c r="N28" s="8">
        <v>44227</v>
      </c>
      <c r="O28" s="8">
        <v>43709</v>
      </c>
      <c r="P28" s="8">
        <v>44213</v>
      </c>
    </row>
    <row r="29" spans="1:16" x14ac:dyDescent="0.25">
      <c r="A29" s="3" t="s">
        <v>243</v>
      </c>
      <c r="B29" s="3" t="s">
        <v>0</v>
      </c>
      <c r="C29" s="3" t="s">
        <v>851</v>
      </c>
      <c r="D29" s="3" t="s">
        <v>852</v>
      </c>
      <c r="E29" s="13">
        <v>69068.69</v>
      </c>
      <c r="G29" s="16">
        <f t="shared" si="0"/>
        <v>69068.69</v>
      </c>
      <c r="H29" s="6"/>
      <c r="I29" s="6"/>
      <c r="J29" s="17">
        <v>69068.69</v>
      </c>
      <c r="K29" s="16">
        <v>87832</v>
      </c>
      <c r="L29" s="18">
        <f t="shared" si="1"/>
        <v>-18763.309999999998</v>
      </c>
      <c r="M29" s="8">
        <v>43868.325428240743</v>
      </c>
      <c r="N29" s="8">
        <v>44286</v>
      </c>
      <c r="O29" s="8">
        <v>43862</v>
      </c>
      <c r="P29" s="8">
        <v>44286</v>
      </c>
    </row>
    <row r="30" spans="1:16" x14ac:dyDescent="0.25">
      <c r="A30" s="3" t="s">
        <v>243</v>
      </c>
      <c r="B30" s="3" t="s">
        <v>0</v>
      </c>
      <c r="C30" s="3" t="s">
        <v>251</v>
      </c>
      <c r="D30" s="3" t="s">
        <v>252</v>
      </c>
      <c r="E30" s="13">
        <v>1053.21</v>
      </c>
      <c r="G30" s="16">
        <f t="shared" si="0"/>
        <v>1053.21</v>
      </c>
      <c r="H30" s="6"/>
      <c r="I30" s="6"/>
      <c r="J30" s="17">
        <v>1053.21</v>
      </c>
      <c r="K30" s="16">
        <v>0</v>
      </c>
      <c r="L30" s="18">
        <f t="shared" si="1"/>
        <v>1053.21</v>
      </c>
      <c r="M30" s="8">
        <v>44116.713784722226</v>
      </c>
      <c r="N30" s="8">
        <v>44408</v>
      </c>
      <c r="O30" s="8">
        <v>44105</v>
      </c>
      <c r="P30" s="8">
        <v>44404</v>
      </c>
    </row>
    <row r="31" spans="1:16" x14ac:dyDescent="0.25">
      <c r="A31" s="3" t="s">
        <v>243</v>
      </c>
      <c r="B31" s="3" t="s">
        <v>0</v>
      </c>
      <c r="C31" s="3" t="s">
        <v>253</v>
      </c>
      <c r="D31" s="3" t="s">
        <v>254</v>
      </c>
      <c r="E31" s="13">
        <v>27545.21</v>
      </c>
      <c r="G31" s="16">
        <f t="shared" si="0"/>
        <v>27545.21</v>
      </c>
      <c r="H31" s="6"/>
      <c r="I31" s="6"/>
      <c r="J31" s="17">
        <v>27545.21</v>
      </c>
      <c r="K31" s="16">
        <v>65041</v>
      </c>
      <c r="L31" s="18">
        <f t="shared" si="1"/>
        <v>-37495.79</v>
      </c>
      <c r="M31" s="8">
        <v>43882.631724537037</v>
      </c>
      <c r="N31" s="8">
        <v>44561</v>
      </c>
      <c r="O31" s="8">
        <v>43891</v>
      </c>
      <c r="P31" s="8"/>
    </row>
    <row r="32" spans="1:16" x14ac:dyDescent="0.25">
      <c r="A32" s="3" t="s">
        <v>243</v>
      </c>
      <c r="B32" s="3" t="s">
        <v>0</v>
      </c>
      <c r="C32" s="3" t="s">
        <v>52</v>
      </c>
      <c r="D32" s="3" t="s">
        <v>853</v>
      </c>
      <c r="E32" s="13">
        <v>73236.570000000007</v>
      </c>
      <c r="G32" s="16">
        <f t="shared" si="0"/>
        <v>73236.570000000007</v>
      </c>
      <c r="H32" s="6"/>
      <c r="I32" s="6"/>
      <c r="J32" s="17">
        <v>73236.570000000007</v>
      </c>
      <c r="K32" s="16">
        <v>36572</v>
      </c>
      <c r="L32" s="18">
        <f t="shared" si="1"/>
        <v>36664.570000000007</v>
      </c>
      <c r="M32" s="8">
        <v>43850.363703703704</v>
      </c>
      <c r="N32" s="8">
        <v>44346</v>
      </c>
      <c r="O32" s="8">
        <v>43831</v>
      </c>
      <c r="P32" s="8">
        <v>44355</v>
      </c>
    </row>
    <row r="33" spans="1:16" x14ac:dyDescent="0.25">
      <c r="A33" s="3" t="s">
        <v>243</v>
      </c>
      <c r="B33" s="3" t="s">
        <v>0</v>
      </c>
      <c r="C33" s="3" t="s">
        <v>53</v>
      </c>
      <c r="D33" s="3" t="s">
        <v>854</v>
      </c>
      <c r="E33" s="13">
        <v>184717.28</v>
      </c>
      <c r="G33" s="16">
        <f t="shared" si="0"/>
        <v>184717.28</v>
      </c>
      <c r="H33" s="6"/>
      <c r="I33" s="6"/>
      <c r="J33" s="17">
        <v>184717.28</v>
      </c>
      <c r="K33" s="16">
        <v>229288</v>
      </c>
      <c r="L33" s="18">
        <f t="shared" si="1"/>
        <v>-44570.720000000001</v>
      </c>
      <c r="M33" s="8">
        <v>43850.456423611111</v>
      </c>
      <c r="N33" s="8">
        <v>44346</v>
      </c>
      <c r="O33" s="8">
        <v>43831</v>
      </c>
      <c r="P33" s="8">
        <v>44355</v>
      </c>
    </row>
    <row r="34" spans="1:16" x14ac:dyDescent="0.25">
      <c r="A34" s="3" t="s">
        <v>243</v>
      </c>
      <c r="B34" s="3" t="s">
        <v>0</v>
      </c>
      <c r="C34" s="3" t="s">
        <v>1549</v>
      </c>
      <c r="D34" s="3" t="s">
        <v>1696</v>
      </c>
      <c r="E34" s="13">
        <v>-3270.36</v>
      </c>
      <c r="G34" s="16">
        <f t="shared" si="0"/>
        <v>-3270.36</v>
      </c>
      <c r="H34" s="6"/>
      <c r="I34" s="6"/>
      <c r="J34" s="17">
        <v>28418.37</v>
      </c>
      <c r="K34" s="16">
        <v>24900</v>
      </c>
      <c r="L34" s="18">
        <f t="shared" si="1"/>
        <v>3518.369999999999</v>
      </c>
      <c r="M34" s="8">
        <v>43536.639722222222</v>
      </c>
      <c r="N34" s="8">
        <v>43828</v>
      </c>
      <c r="O34" s="8">
        <v>43525</v>
      </c>
      <c r="P34" s="8">
        <v>43738</v>
      </c>
    </row>
    <row r="35" spans="1:16" x14ac:dyDescent="0.25">
      <c r="A35" s="3" t="s">
        <v>243</v>
      </c>
      <c r="B35" s="3" t="s">
        <v>0</v>
      </c>
      <c r="C35" s="3" t="s">
        <v>857</v>
      </c>
      <c r="D35" s="3" t="s">
        <v>858</v>
      </c>
      <c r="E35" s="13">
        <v>239.61</v>
      </c>
      <c r="G35" s="16">
        <f t="shared" si="0"/>
        <v>239.61</v>
      </c>
      <c r="H35" s="6"/>
      <c r="I35" s="6"/>
      <c r="J35" s="17">
        <v>27590.03</v>
      </c>
      <c r="K35" s="16">
        <v>23120</v>
      </c>
      <c r="L35" s="18">
        <f t="shared" si="1"/>
        <v>4470.0299999999988</v>
      </c>
      <c r="M35" s="8">
        <v>43332.348958333336</v>
      </c>
      <c r="N35" s="8">
        <v>43465</v>
      </c>
      <c r="O35" s="8">
        <v>43313</v>
      </c>
      <c r="P35" s="8">
        <v>43677</v>
      </c>
    </row>
    <row r="36" spans="1:16" x14ac:dyDescent="0.25">
      <c r="A36" s="3" t="s">
        <v>243</v>
      </c>
      <c r="B36" s="3" t="s">
        <v>287</v>
      </c>
      <c r="C36" s="3" t="s">
        <v>288</v>
      </c>
      <c r="D36" s="3" t="s">
        <v>289</v>
      </c>
      <c r="E36" s="13">
        <v>316382.58</v>
      </c>
      <c r="G36" s="16">
        <f t="shared" si="0"/>
        <v>316382.58</v>
      </c>
      <c r="H36" s="6"/>
      <c r="I36" s="6"/>
      <c r="J36" s="17">
        <v>531208.26399999997</v>
      </c>
      <c r="K36" s="16">
        <v>0</v>
      </c>
      <c r="L36" s="18">
        <f t="shared" si="1"/>
        <v>531208.26399999997</v>
      </c>
      <c r="M36" s="8">
        <v>39630</v>
      </c>
      <c r="N36" s="8">
        <v>55153</v>
      </c>
      <c r="O36" s="8">
        <v>39630</v>
      </c>
      <c r="P36" s="8"/>
    </row>
    <row r="37" spans="1:16" x14ac:dyDescent="0.25">
      <c r="A37" s="3" t="s">
        <v>243</v>
      </c>
      <c r="B37" s="3" t="s">
        <v>859</v>
      </c>
      <c r="C37" s="3" t="s">
        <v>860</v>
      </c>
      <c r="D37" s="3" t="s">
        <v>861</v>
      </c>
      <c r="E37" s="13">
        <v>-3553.73</v>
      </c>
      <c r="G37" s="16">
        <f t="shared" si="0"/>
        <v>-3553.73</v>
      </c>
      <c r="H37" s="6"/>
      <c r="I37" s="6"/>
      <c r="J37" s="17">
        <v>67520.89</v>
      </c>
      <c r="K37" s="16">
        <v>91770</v>
      </c>
      <c r="L37" s="18">
        <f t="shared" si="1"/>
        <v>-24249.11</v>
      </c>
      <c r="M37" s="8">
        <v>43676.351689814815</v>
      </c>
      <c r="N37" s="8">
        <v>43886</v>
      </c>
      <c r="O37" s="8">
        <v>43770</v>
      </c>
      <c r="P37" s="8">
        <v>43920</v>
      </c>
    </row>
    <row r="38" spans="1:16" x14ac:dyDescent="0.25">
      <c r="A38" s="3" t="s">
        <v>243</v>
      </c>
      <c r="B38" s="3" t="s">
        <v>862</v>
      </c>
      <c r="C38" s="3" t="s">
        <v>863</v>
      </c>
      <c r="D38" s="3" t="s">
        <v>864</v>
      </c>
      <c r="E38" s="13">
        <v>15890.83</v>
      </c>
      <c r="G38" s="16">
        <f t="shared" si="0"/>
        <v>15890.83</v>
      </c>
      <c r="H38" s="6"/>
      <c r="I38" s="6"/>
      <c r="J38" s="17">
        <v>15890.83</v>
      </c>
      <c r="K38" s="16">
        <v>48085</v>
      </c>
      <c r="L38" s="18">
        <f t="shared" si="1"/>
        <v>-32194.17</v>
      </c>
      <c r="M38" s="8">
        <v>44060.417268518519</v>
      </c>
      <c r="N38" s="8">
        <v>44134</v>
      </c>
      <c r="O38" s="8">
        <v>44044</v>
      </c>
      <c r="P38" s="8">
        <v>44206</v>
      </c>
    </row>
    <row r="39" spans="1:16" x14ac:dyDescent="0.25">
      <c r="A39" s="3" t="s">
        <v>243</v>
      </c>
      <c r="B39" s="3" t="s">
        <v>865</v>
      </c>
      <c r="C39" s="3" t="s">
        <v>866</v>
      </c>
      <c r="D39" s="3" t="s">
        <v>867</v>
      </c>
      <c r="E39" s="13">
        <v>-508.06</v>
      </c>
      <c r="G39" s="16">
        <f t="shared" si="0"/>
        <v>-508.06</v>
      </c>
      <c r="H39" s="6"/>
      <c r="I39" s="6"/>
      <c r="J39" s="17">
        <v>12718.01</v>
      </c>
      <c r="K39" s="16">
        <v>11495.55</v>
      </c>
      <c r="L39" s="18">
        <f t="shared" si="1"/>
        <v>1222.4600000000009</v>
      </c>
      <c r="M39" s="8">
        <v>43514.417581018519</v>
      </c>
      <c r="N39" s="8">
        <v>43886</v>
      </c>
      <c r="O39" s="8">
        <v>43709</v>
      </c>
      <c r="P39" s="8">
        <v>43817</v>
      </c>
    </row>
    <row r="40" spans="1:16" x14ac:dyDescent="0.25">
      <c r="A40" s="3" t="s">
        <v>243</v>
      </c>
      <c r="B40" s="3" t="s">
        <v>868</v>
      </c>
      <c r="C40" s="3" t="s">
        <v>869</v>
      </c>
      <c r="D40" s="3" t="s">
        <v>870</v>
      </c>
      <c r="E40" s="13">
        <v>11898463.92</v>
      </c>
      <c r="G40" s="16">
        <f t="shared" si="0"/>
        <v>11898463.92</v>
      </c>
      <c r="H40" s="6"/>
      <c r="I40" s="6"/>
      <c r="J40" s="17">
        <v>25443361.829999998</v>
      </c>
      <c r="K40" s="16">
        <v>15406228</v>
      </c>
      <c r="L40" s="18">
        <f t="shared" si="1"/>
        <v>10037133.829999998</v>
      </c>
      <c r="M40" s="8">
        <v>42740.471585648149</v>
      </c>
      <c r="N40" s="8">
        <v>44071</v>
      </c>
      <c r="O40" s="8">
        <v>42736</v>
      </c>
      <c r="P40" s="8">
        <v>44089</v>
      </c>
    </row>
    <row r="41" spans="1:16" x14ac:dyDescent="0.25">
      <c r="A41" s="3" t="s">
        <v>243</v>
      </c>
      <c r="B41" s="3" t="s">
        <v>868</v>
      </c>
      <c r="C41" s="3" t="s">
        <v>1559</v>
      </c>
      <c r="D41" s="3" t="s">
        <v>1697</v>
      </c>
      <c r="E41" s="13">
        <v>17706.599999999999</v>
      </c>
      <c r="G41" s="16">
        <f t="shared" si="0"/>
        <v>17706.599999999999</v>
      </c>
      <c r="H41" s="6"/>
      <c r="I41" s="6"/>
      <c r="J41" s="17">
        <v>20326.12</v>
      </c>
      <c r="K41" s="16">
        <v>40000</v>
      </c>
      <c r="L41" s="18">
        <f t="shared" si="1"/>
        <v>-19673.88</v>
      </c>
      <c r="M41" s="8">
        <v>43273.626226851855</v>
      </c>
      <c r="N41" s="8">
        <v>44040</v>
      </c>
      <c r="O41" s="8">
        <v>43344</v>
      </c>
      <c r="P41" s="8">
        <v>44089</v>
      </c>
    </row>
    <row r="42" spans="1:16" x14ac:dyDescent="0.25">
      <c r="A42" s="3" t="s">
        <v>243</v>
      </c>
      <c r="B42" s="3" t="s">
        <v>868</v>
      </c>
      <c r="C42" s="3" t="s">
        <v>1560</v>
      </c>
      <c r="D42" s="3" t="s">
        <v>1698</v>
      </c>
      <c r="E42" s="13">
        <v>-3189.46</v>
      </c>
      <c r="G42" s="16">
        <f t="shared" si="0"/>
        <v>-3189.46</v>
      </c>
      <c r="H42" s="6"/>
      <c r="I42" s="6"/>
      <c r="J42" s="17">
        <v>218355.9</v>
      </c>
      <c r="K42" s="16">
        <v>190195.20000000001</v>
      </c>
      <c r="L42" s="18">
        <f t="shared" si="1"/>
        <v>28160.699999999983</v>
      </c>
      <c r="M42" s="8">
        <v>42816.694027777776</v>
      </c>
      <c r="N42" s="8">
        <v>44040</v>
      </c>
      <c r="O42" s="8">
        <v>42826</v>
      </c>
      <c r="P42" s="8">
        <v>43800</v>
      </c>
    </row>
    <row r="43" spans="1:16" x14ac:dyDescent="0.25">
      <c r="A43" s="3" t="s">
        <v>243</v>
      </c>
      <c r="B43" s="3" t="s">
        <v>1406</v>
      </c>
      <c r="C43" s="3" t="s">
        <v>1407</v>
      </c>
      <c r="D43" s="3" t="s">
        <v>1408</v>
      </c>
      <c r="E43" s="13">
        <v>1298962.33</v>
      </c>
      <c r="G43" s="16">
        <f t="shared" si="0"/>
        <v>1298962.33</v>
      </c>
      <c r="H43" s="6"/>
      <c r="I43" s="6"/>
      <c r="J43" s="17">
        <v>1607709.8</v>
      </c>
      <c r="K43" s="16">
        <v>1236780</v>
      </c>
      <c r="L43" s="18">
        <f t="shared" si="1"/>
        <v>370929.80000000005</v>
      </c>
      <c r="M43" s="8">
        <v>43761.492893518516</v>
      </c>
      <c r="N43" s="8">
        <v>43829</v>
      </c>
      <c r="O43" s="8">
        <v>43739</v>
      </c>
      <c r="P43" s="8">
        <v>43863</v>
      </c>
    </row>
    <row r="44" spans="1:16" x14ac:dyDescent="0.25">
      <c r="A44" s="3" t="s">
        <v>243</v>
      </c>
      <c r="B44" s="3" t="s">
        <v>1409</v>
      </c>
      <c r="C44" s="3" t="s">
        <v>1410</v>
      </c>
      <c r="D44" s="3" t="s">
        <v>1411</v>
      </c>
      <c r="E44" s="13">
        <v>63305.46</v>
      </c>
      <c r="G44" s="16">
        <f t="shared" si="0"/>
        <v>63305.46</v>
      </c>
      <c r="H44" s="6"/>
      <c r="I44" s="6"/>
      <c r="J44" s="17">
        <v>1306990.31</v>
      </c>
      <c r="K44" s="16">
        <v>923350</v>
      </c>
      <c r="L44" s="18">
        <f t="shared" si="1"/>
        <v>383640.31000000006</v>
      </c>
      <c r="M44" s="8">
        <v>43557.522766203707</v>
      </c>
      <c r="N44" s="8">
        <v>43829</v>
      </c>
      <c r="O44" s="8">
        <v>43617</v>
      </c>
      <c r="P44" s="8">
        <v>43830</v>
      </c>
    </row>
    <row r="45" spans="1:16" x14ac:dyDescent="0.25">
      <c r="A45" s="3" t="s">
        <v>243</v>
      </c>
      <c r="B45" s="3" t="s">
        <v>354</v>
      </c>
      <c r="C45" s="3" t="s">
        <v>355</v>
      </c>
      <c r="D45" s="3" t="s">
        <v>356</v>
      </c>
      <c r="E45" s="13">
        <v>1433.07</v>
      </c>
      <c r="G45" s="16">
        <f t="shared" si="0"/>
        <v>1433.07</v>
      </c>
      <c r="H45" s="6"/>
      <c r="I45" s="6"/>
      <c r="J45" s="17">
        <v>1433.07</v>
      </c>
      <c r="K45" s="16">
        <v>37717000</v>
      </c>
      <c r="L45" s="18">
        <f t="shared" si="1"/>
        <v>-37715566.93</v>
      </c>
      <c r="M45" s="8">
        <v>44174.591111111113</v>
      </c>
      <c r="N45" s="8">
        <v>45291</v>
      </c>
      <c r="O45" s="8">
        <v>44166</v>
      </c>
      <c r="P45" s="8">
        <v>45369</v>
      </c>
    </row>
    <row r="46" spans="1:16" x14ac:dyDescent="0.25">
      <c r="A46" s="3" t="s">
        <v>243</v>
      </c>
      <c r="B46" s="3" t="s">
        <v>361</v>
      </c>
      <c r="C46" s="3" t="s">
        <v>362</v>
      </c>
      <c r="D46" s="3" t="s">
        <v>363</v>
      </c>
      <c r="E46" s="13">
        <v>56387.87</v>
      </c>
      <c r="G46" s="16">
        <f t="shared" si="0"/>
        <v>56387.87</v>
      </c>
      <c r="H46" s="6"/>
      <c r="I46" s="6"/>
      <c r="J46" s="17">
        <v>56387.87</v>
      </c>
      <c r="K46" s="16">
        <v>307485</v>
      </c>
      <c r="L46" s="18">
        <f t="shared" si="1"/>
        <v>-251097.13</v>
      </c>
      <c r="M46" s="8">
        <v>43937.750486111108</v>
      </c>
      <c r="N46" s="8">
        <v>44115</v>
      </c>
      <c r="O46" s="8">
        <v>43952</v>
      </c>
      <c r="P46" s="8">
        <v>44290</v>
      </c>
    </row>
    <row r="47" spans="1:16" x14ac:dyDescent="0.25">
      <c r="A47" s="3" t="s">
        <v>243</v>
      </c>
      <c r="B47" s="3" t="s">
        <v>364</v>
      </c>
      <c r="C47" s="3" t="s">
        <v>365</v>
      </c>
      <c r="D47" s="3" t="s">
        <v>366</v>
      </c>
      <c r="E47" s="13">
        <v>8101.25</v>
      </c>
      <c r="G47" s="16">
        <f t="shared" si="0"/>
        <v>8101.25</v>
      </c>
      <c r="H47" s="6"/>
      <c r="I47" s="6"/>
      <c r="J47" s="17">
        <v>8879432.7599999998</v>
      </c>
      <c r="K47" s="16">
        <v>20388002</v>
      </c>
      <c r="L47" s="18">
        <f t="shared" si="1"/>
        <v>-11508569.24</v>
      </c>
      <c r="M47" s="8">
        <v>42067.483206018522</v>
      </c>
      <c r="N47" s="8">
        <v>43830</v>
      </c>
      <c r="O47" s="8">
        <v>42186</v>
      </c>
      <c r="P47" s="8"/>
    </row>
    <row r="48" spans="1:16" x14ac:dyDescent="0.25">
      <c r="A48" s="3" t="s">
        <v>243</v>
      </c>
      <c r="B48" s="3" t="s">
        <v>364</v>
      </c>
      <c r="C48" s="3" t="s">
        <v>1561</v>
      </c>
      <c r="D48" s="3" t="s">
        <v>1699</v>
      </c>
      <c r="E48" s="13">
        <v>74283.42</v>
      </c>
      <c r="G48" s="16">
        <f t="shared" si="0"/>
        <v>74283.42</v>
      </c>
      <c r="H48" s="6"/>
      <c r="I48" s="6"/>
      <c r="J48" s="17">
        <v>-184758.65</v>
      </c>
      <c r="K48" s="16">
        <v>10000000</v>
      </c>
      <c r="L48" s="18">
        <f t="shared" si="1"/>
        <v>-10184758.65</v>
      </c>
      <c r="M48" s="8">
        <v>42382.475578703707</v>
      </c>
      <c r="N48" s="8">
        <v>43830</v>
      </c>
      <c r="O48" s="8">
        <v>42552</v>
      </c>
      <c r="P48" s="8"/>
    </row>
    <row r="49" spans="1:16" x14ac:dyDescent="0.25">
      <c r="A49" s="3" t="s">
        <v>243</v>
      </c>
      <c r="B49" s="3" t="s">
        <v>364</v>
      </c>
      <c r="C49" s="3" t="s">
        <v>367</v>
      </c>
      <c r="D49" s="3" t="s">
        <v>368</v>
      </c>
      <c r="E49" s="13">
        <v>670516.98</v>
      </c>
      <c r="G49" s="16">
        <f t="shared" si="0"/>
        <v>670516.98</v>
      </c>
      <c r="H49" s="6"/>
      <c r="I49" s="6"/>
      <c r="J49" s="17">
        <v>41392310.969999999</v>
      </c>
      <c r="K49" s="16">
        <v>19954384</v>
      </c>
      <c r="L49" s="18">
        <f t="shared" si="1"/>
        <v>21437926.969999999</v>
      </c>
      <c r="M49" s="8">
        <v>42067.471180555556</v>
      </c>
      <c r="N49" s="8">
        <v>43830</v>
      </c>
      <c r="O49" s="8">
        <v>42186</v>
      </c>
      <c r="P49" s="8"/>
    </row>
    <row r="50" spans="1:16" x14ac:dyDescent="0.25">
      <c r="A50" s="3" t="s">
        <v>243</v>
      </c>
      <c r="B50" s="3" t="s">
        <v>1419</v>
      </c>
      <c r="C50" s="3" t="s">
        <v>1420</v>
      </c>
      <c r="D50" s="3" t="s">
        <v>1421</v>
      </c>
      <c r="E50" s="13">
        <v>-187023.53</v>
      </c>
      <c r="G50" s="16">
        <f t="shared" si="0"/>
        <v>-187023.53</v>
      </c>
      <c r="H50" s="6"/>
      <c r="I50" s="6"/>
      <c r="J50" s="17">
        <v>1989733.46</v>
      </c>
      <c r="K50" s="16">
        <v>1749344</v>
      </c>
      <c r="L50" s="18">
        <f t="shared" si="1"/>
        <v>240389.45999999996</v>
      </c>
      <c r="M50" s="8">
        <v>43432.610810185186</v>
      </c>
      <c r="N50" s="8">
        <v>43829</v>
      </c>
      <c r="O50" s="8">
        <v>43435</v>
      </c>
      <c r="P50" s="8">
        <v>43853</v>
      </c>
    </row>
    <row r="51" spans="1:16" x14ac:dyDescent="0.25">
      <c r="A51" s="3" t="s">
        <v>243</v>
      </c>
      <c r="B51" s="3" t="s">
        <v>1419</v>
      </c>
      <c r="C51" s="3" t="s">
        <v>1562</v>
      </c>
      <c r="D51" s="3" t="s">
        <v>1700</v>
      </c>
      <c r="E51" s="13">
        <v>16857.21</v>
      </c>
      <c r="G51" s="16">
        <f t="shared" si="0"/>
        <v>16857.21</v>
      </c>
      <c r="H51" s="6"/>
      <c r="I51" s="6"/>
      <c r="J51" s="17">
        <v>113350.22</v>
      </c>
      <c r="K51" s="16">
        <v>10000</v>
      </c>
      <c r="L51" s="18">
        <f t="shared" si="1"/>
        <v>103350.22</v>
      </c>
      <c r="M51" s="8">
        <v>43432.615300925929</v>
      </c>
      <c r="N51" s="8">
        <v>43829</v>
      </c>
      <c r="O51" s="8">
        <v>43466</v>
      </c>
      <c r="P51" s="8">
        <v>43853</v>
      </c>
    </row>
    <row r="52" spans="1:16" x14ac:dyDescent="0.25">
      <c r="A52" s="3" t="s">
        <v>243</v>
      </c>
      <c r="B52" s="3" t="s">
        <v>1538</v>
      </c>
      <c r="C52" s="3" t="s">
        <v>1563</v>
      </c>
      <c r="D52" s="3" t="s">
        <v>1701</v>
      </c>
      <c r="E52" s="13">
        <v>9734.26</v>
      </c>
      <c r="G52" s="16">
        <f t="shared" si="0"/>
        <v>9734.26</v>
      </c>
      <c r="H52" s="6"/>
      <c r="I52" s="6"/>
      <c r="J52" s="17">
        <v>263442.7</v>
      </c>
      <c r="K52" s="16">
        <v>257083</v>
      </c>
      <c r="L52" s="18">
        <f t="shared" si="1"/>
        <v>6359.7000000000116</v>
      </c>
      <c r="M52" s="8">
        <v>43314.583657407406</v>
      </c>
      <c r="N52" s="8">
        <v>43464</v>
      </c>
      <c r="O52" s="8">
        <v>43313</v>
      </c>
      <c r="P52" s="8">
        <v>43487</v>
      </c>
    </row>
    <row r="53" spans="1:16" x14ac:dyDescent="0.25">
      <c r="A53" s="3" t="s">
        <v>243</v>
      </c>
      <c r="B53" s="3" t="s">
        <v>1539</v>
      </c>
      <c r="C53" s="3" t="s">
        <v>1564</v>
      </c>
      <c r="D53" s="3" t="s">
        <v>1702</v>
      </c>
      <c r="E53" s="13">
        <v>9637.8799999999992</v>
      </c>
      <c r="G53" s="16">
        <f t="shared" si="0"/>
        <v>9637.8799999999992</v>
      </c>
      <c r="H53" s="6"/>
      <c r="I53" s="6"/>
      <c r="J53" s="17">
        <v>251558.98</v>
      </c>
      <c r="K53" s="16">
        <v>311445</v>
      </c>
      <c r="L53" s="18">
        <f t="shared" si="1"/>
        <v>-59886.01999999999</v>
      </c>
      <c r="M53" s="8">
        <v>43314.697893518518</v>
      </c>
      <c r="N53" s="8">
        <v>43464</v>
      </c>
      <c r="O53" s="8">
        <v>43313</v>
      </c>
      <c r="P53" s="8">
        <v>43466</v>
      </c>
    </row>
    <row r="54" spans="1:16" x14ac:dyDescent="0.25">
      <c r="A54" s="3" t="s">
        <v>243</v>
      </c>
      <c r="B54" s="3" t="s">
        <v>1422</v>
      </c>
      <c r="C54" s="3" t="s">
        <v>1423</v>
      </c>
      <c r="D54" s="3" t="s">
        <v>1424</v>
      </c>
      <c r="E54" s="13">
        <v>-16773.810000000001</v>
      </c>
      <c r="G54" s="16">
        <f t="shared" si="0"/>
        <v>-16773.810000000001</v>
      </c>
      <c r="H54" s="6"/>
      <c r="I54" s="6"/>
      <c r="J54" s="17">
        <v>1698133.71</v>
      </c>
      <c r="K54" s="16">
        <v>1939294</v>
      </c>
      <c r="L54" s="18">
        <f t="shared" si="1"/>
        <v>-241160.29000000004</v>
      </c>
      <c r="M54" s="8">
        <v>43432.619131944448</v>
      </c>
      <c r="N54" s="8">
        <v>43799</v>
      </c>
      <c r="O54" s="8">
        <v>43435</v>
      </c>
      <c r="P54" s="8">
        <v>43784</v>
      </c>
    </row>
    <row r="55" spans="1:16" x14ac:dyDescent="0.25">
      <c r="A55" s="3" t="s">
        <v>243</v>
      </c>
      <c r="B55" s="3" t="s">
        <v>1425</v>
      </c>
      <c r="C55" s="3" t="s">
        <v>1426</v>
      </c>
      <c r="D55" s="3" t="s">
        <v>1427</v>
      </c>
      <c r="E55" s="13">
        <v>354155.85</v>
      </c>
      <c r="G55" s="16">
        <f t="shared" si="0"/>
        <v>354155.85</v>
      </c>
      <c r="H55" s="6"/>
      <c r="I55" s="6"/>
      <c r="J55" s="17">
        <v>7336064.29</v>
      </c>
      <c r="K55" s="16">
        <v>6131715</v>
      </c>
      <c r="L55" s="18">
        <f t="shared" si="1"/>
        <v>1204349.29</v>
      </c>
      <c r="M55" s="8">
        <v>43448.601284722223</v>
      </c>
      <c r="N55" s="8">
        <v>43889</v>
      </c>
      <c r="O55" s="8">
        <v>43466</v>
      </c>
      <c r="P55" s="8">
        <v>43884</v>
      </c>
    </row>
    <row r="56" spans="1:16" x14ac:dyDescent="0.25">
      <c r="A56" s="3" t="s">
        <v>243</v>
      </c>
      <c r="B56" s="3" t="s">
        <v>877</v>
      </c>
      <c r="C56" s="3" t="s">
        <v>878</v>
      </c>
      <c r="D56" s="3" t="s">
        <v>879</v>
      </c>
      <c r="E56" s="13">
        <v>2348.92</v>
      </c>
      <c r="G56" s="16">
        <f t="shared" si="0"/>
        <v>2348.92</v>
      </c>
      <c r="H56" s="6"/>
      <c r="I56" s="6"/>
      <c r="J56" s="17">
        <v>88813.8</v>
      </c>
      <c r="K56" s="16">
        <v>409578</v>
      </c>
      <c r="L56" s="18">
        <f t="shared" si="1"/>
        <v>-320764.2</v>
      </c>
      <c r="M56" s="8">
        <v>43341.298819444448</v>
      </c>
      <c r="N56" s="8">
        <v>43464</v>
      </c>
      <c r="O56" s="8">
        <v>43374</v>
      </c>
      <c r="P56" s="8">
        <v>43525</v>
      </c>
    </row>
    <row r="57" spans="1:16" x14ac:dyDescent="0.25">
      <c r="A57" s="3" t="s">
        <v>243</v>
      </c>
      <c r="B57" s="3" t="s">
        <v>1540</v>
      </c>
      <c r="C57" s="3" t="s">
        <v>1565</v>
      </c>
      <c r="D57" s="3" t="s">
        <v>1703</v>
      </c>
      <c r="E57" s="13">
        <v>9389.43</v>
      </c>
      <c r="G57" s="16">
        <f t="shared" si="0"/>
        <v>9389.43</v>
      </c>
      <c r="H57" s="6"/>
      <c r="I57" s="6"/>
      <c r="J57" s="17">
        <v>410518.55</v>
      </c>
      <c r="K57" s="16">
        <v>2072166</v>
      </c>
      <c r="L57" s="18">
        <f t="shared" si="1"/>
        <v>-1661647.45</v>
      </c>
      <c r="M57" s="8">
        <v>43448.608090277776</v>
      </c>
      <c r="N57" s="8">
        <v>43671</v>
      </c>
      <c r="O57" s="8">
        <v>43466</v>
      </c>
      <c r="P57" s="8">
        <v>43698</v>
      </c>
    </row>
    <row r="58" spans="1:16" x14ac:dyDescent="0.25">
      <c r="A58" s="3" t="s">
        <v>243</v>
      </c>
      <c r="B58" s="3" t="s">
        <v>1540</v>
      </c>
      <c r="C58" s="3" t="s">
        <v>1566</v>
      </c>
      <c r="D58" s="3" t="s">
        <v>1704</v>
      </c>
      <c r="E58" s="13">
        <v>11229.28</v>
      </c>
      <c r="G58" s="16">
        <f t="shared" si="0"/>
        <v>11229.28</v>
      </c>
      <c r="H58" s="6"/>
      <c r="I58" s="6"/>
      <c r="J58" s="17">
        <v>11229.28</v>
      </c>
      <c r="K58" s="16">
        <v>15000</v>
      </c>
      <c r="L58" s="18">
        <f t="shared" si="1"/>
        <v>-3770.7199999999993</v>
      </c>
      <c r="M58" s="8">
        <v>43538.333310185182</v>
      </c>
      <c r="N58" s="8">
        <v>44099</v>
      </c>
      <c r="O58" s="8">
        <v>43862</v>
      </c>
      <c r="P58" s="8">
        <v>43698</v>
      </c>
    </row>
    <row r="59" spans="1:16" x14ac:dyDescent="0.25">
      <c r="A59" s="3" t="s">
        <v>243</v>
      </c>
      <c r="B59" s="3" t="s">
        <v>372</v>
      </c>
      <c r="C59" s="3" t="s">
        <v>373</v>
      </c>
      <c r="D59" s="3" t="s">
        <v>374</v>
      </c>
      <c r="E59" s="13">
        <v>185878.01</v>
      </c>
      <c r="G59" s="16">
        <f t="shared" si="0"/>
        <v>185878.01</v>
      </c>
      <c r="H59" s="6"/>
      <c r="I59" s="6"/>
      <c r="J59" s="17">
        <v>206914.85</v>
      </c>
      <c r="K59" s="16">
        <v>244737.99</v>
      </c>
      <c r="L59" s="18">
        <f t="shared" si="1"/>
        <v>-37823.139999999985</v>
      </c>
      <c r="M59" s="8">
        <v>43572.563761574071</v>
      </c>
      <c r="N59" s="8">
        <v>44134</v>
      </c>
      <c r="O59" s="8">
        <v>43617</v>
      </c>
      <c r="P59" s="8">
        <v>44591</v>
      </c>
    </row>
    <row r="60" spans="1:16" x14ac:dyDescent="0.25">
      <c r="A60" s="3" t="s">
        <v>243</v>
      </c>
      <c r="B60" s="3" t="s">
        <v>1541</v>
      </c>
      <c r="C60" s="3" t="s">
        <v>1567</v>
      </c>
      <c r="D60" s="3" t="s">
        <v>1705</v>
      </c>
      <c r="E60" s="13">
        <v>11124.29</v>
      </c>
      <c r="G60" s="16">
        <f t="shared" si="0"/>
        <v>11124.29</v>
      </c>
      <c r="H60" s="6"/>
      <c r="I60" s="6"/>
      <c r="J60" s="17">
        <v>323087.82</v>
      </c>
      <c r="K60" s="16">
        <v>954130.54</v>
      </c>
      <c r="L60" s="18">
        <f t="shared" si="1"/>
        <v>-631042.72</v>
      </c>
      <c r="M60" s="8">
        <v>43588.432881944442</v>
      </c>
      <c r="N60" s="8">
        <v>43920</v>
      </c>
      <c r="O60" s="8">
        <v>43678</v>
      </c>
      <c r="P60" s="8">
        <v>44135</v>
      </c>
    </row>
    <row r="61" spans="1:16" x14ac:dyDescent="0.25">
      <c r="A61" s="3" t="s">
        <v>243</v>
      </c>
      <c r="B61" s="3" t="s">
        <v>1542</v>
      </c>
      <c r="C61" s="3" t="s">
        <v>1568</v>
      </c>
      <c r="D61" s="3" t="s">
        <v>1706</v>
      </c>
      <c r="E61" s="13">
        <v>15878.16</v>
      </c>
      <c r="G61" s="16">
        <f t="shared" si="0"/>
        <v>15878.16</v>
      </c>
      <c r="H61" s="6"/>
      <c r="I61" s="6"/>
      <c r="J61" s="17">
        <v>33332.67</v>
      </c>
      <c r="K61" s="16">
        <v>150768</v>
      </c>
      <c r="L61" s="18">
        <f t="shared" si="1"/>
        <v>-117435.33</v>
      </c>
      <c r="M61" s="8">
        <v>43566.349502314813</v>
      </c>
      <c r="N61" s="8">
        <v>43920</v>
      </c>
      <c r="O61" s="8">
        <v>43617</v>
      </c>
      <c r="P61" s="8">
        <v>43890</v>
      </c>
    </row>
    <row r="62" spans="1:16" x14ac:dyDescent="0.25">
      <c r="A62" s="3" t="s">
        <v>243</v>
      </c>
      <c r="B62" s="3" t="s">
        <v>392</v>
      </c>
      <c r="C62" s="3" t="s">
        <v>393</v>
      </c>
      <c r="D62" s="3" t="s">
        <v>394</v>
      </c>
      <c r="E62" s="13">
        <v>485978.94</v>
      </c>
      <c r="G62" s="16">
        <f t="shared" si="0"/>
        <v>485978.94</v>
      </c>
      <c r="H62" s="6"/>
      <c r="I62" s="6"/>
      <c r="J62" s="17">
        <v>485978.94</v>
      </c>
      <c r="K62" s="16">
        <v>2442881.69</v>
      </c>
      <c r="L62" s="18">
        <f t="shared" si="1"/>
        <v>-1956902.75</v>
      </c>
      <c r="M62" s="8">
        <v>43851.650023148148</v>
      </c>
      <c r="N62" s="8">
        <v>46387</v>
      </c>
      <c r="O62" s="8">
        <v>43922</v>
      </c>
      <c r="P62" s="8"/>
    </row>
    <row r="63" spans="1:16" x14ac:dyDescent="0.25">
      <c r="A63" s="3" t="s">
        <v>243</v>
      </c>
      <c r="B63" s="3" t="s">
        <v>1428</v>
      </c>
      <c r="C63" s="3" t="s">
        <v>1429</v>
      </c>
      <c r="D63" s="3" t="s">
        <v>1430</v>
      </c>
      <c r="E63" s="13">
        <v>39694.74</v>
      </c>
      <c r="G63" s="16">
        <f t="shared" si="0"/>
        <v>39694.74</v>
      </c>
      <c r="H63" s="6"/>
      <c r="I63" s="6"/>
      <c r="J63" s="17">
        <v>390344.41</v>
      </c>
      <c r="K63" s="16">
        <v>350811.63</v>
      </c>
      <c r="L63" s="18">
        <f t="shared" si="1"/>
        <v>39532.77999999997</v>
      </c>
      <c r="M63" s="8">
        <v>43593.427870370368</v>
      </c>
      <c r="N63" s="8">
        <v>44042</v>
      </c>
      <c r="O63" s="8">
        <v>43586</v>
      </c>
      <c r="P63" s="8">
        <v>44082</v>
      </c>
    </row>
    <row r="64" spans="1:16" x14ac:dyDescent="0.25">
      <c r="A64" s="3" t="s">
        <v>243</v>
      </c>
      <c r="B64" s="3" t="s">
        <v>1543</v>
      </c>
      <c r="C64" s="3" t="s">
        <v>1569</v>
      </c>
      <c r="D64" s="3" t="s">
        <v>1707</v>
      </c>
      <c r="E64" s="13">
        <v>56423.61</v>
      </c>
      <c r="G64" s="16">
        <f t="shared" si="0"/>
        <v>56423.61</v>
      </c>
      <c r="H64" s="6"/>
      <c r="I64" s="6"/>
      <c r="J64" s="17">
        <v>56423.61</v>
      </c>
      <c r="K64" s="16">
        <v>60320.29</v>
      </c>
      <c r="L64" s="18">
        <f t="shared" si="1"/>
        <v>-3896.6800000000003</v>
      </c>
      <c r="M64" s="8">
        <v>43810.612696759257</v>
      </c>
      <c r="N64" s="8">
        <v>44196</v>
      </c>
      <c r="O64" s="8">
        <v>43862</v>
      </c>
      <c r="P64" s="8">
        <v>44082</v>
      </c>
    </row>
    <row r="65" spans="1:16" x14ac:dyDescent="0.25">
      <c r="A65" s="3" t="s">
        <v>243</v>
      </c>
      <c r="B65" s="3" t="s">
        <v>1544</v>
      </c>
      <c r="C65" s="3" t="s">
        <v>1570</v>
      </c>
      <c r="D65" s="3" t="s">
        <v>1708</v>
      </c>
      <c r="E65" s="13">
        <v>25760.68</v>
      </c>
      <c r="G65" s="16">
        <f t="shared" si="0"/>
        <v>25760.68</v>
      </c>
      <c r="H65" s="6"/>
      <c r="I65" s="6"/>
      <c r="J65" s="17">
        <v>327140.47999999998</v>
      </c>
      <c r="K65" s="16">
        <v>494420</v>
      </c>
      <c r="L65" s="18">
        <f t="shared" si="1"/>
        <v>-167279.52000000002</v>
      </c>
      <c r="M65" s="8">
        <v>43353.388784722221</v>
      </c>
      <c r="N65" s="8">
        <v>43554</v>
      </c>
      <c r="O65" s="8">
        <v>43374</v>
      </c>
      <c r="P65" s="8">
        <v>43541</v>
      </c>
    </row>
    <row r="66" spans="1:16" x14ac:dyDescent="0.25">
      <c r="A66" s="3" t="s">
        <v>243</v>
      </c>
      <c r="B66" s="3" t="s">
        <v>1431</v>
      </c>
      <c r="C66" s="3" t="s">
        <v>1432</v>
      </c>
      <c r="D66" s="3" t="s">
        <v>1433</v>
      </c>
      <c r="E66" s="13">
        <v>956.89</v>
      </c>
      <c r="G66" s="16">
        <f t="shared" ref="G66:G129" si="2">E66-F66</f>
        <v>956.89</v>
      </c>
      <c r="H66" s="6"/>
      <c r="I66" s="6"/>
      <c r="J66" s="17">
        <v>989422.73</v>
      </c>
      <c r="K66" s="16">
        <v>724400</v>
      </c>
      <c r="L66" s="18">
        <f t="shared" si="1"/>
        <v>265022.73</v>
      </c>
      <c r="M66" s="8">
        <v>43383.345069444447</v>
      </c>
      <c r="N66" s="8">
        <v>43554</v>
      </c>
      <c r="O66" s="8">
        <v>43374</v>
      </c>
      <c r="P66" s="8">
        <v>43538</v>
      </c>
    </row>
    <row r="67" spans="1:16" x14ac:dyDescent="0.25">
      <c r="A67" s="3" t="s">
        <v>243</v>
      </c>
      <c r="B67" s="3" t="s">
        <v>1545</v>
      </c>
      <c r="C67" s="3" t="s">
        <v>1571</v>
      </c>
      <c r="D67" s="3" t="s">
        <v>1709</v>
      </c>
      <c r="E67" s="13">
        <v>-1000.51</v>
      </c>
      <c r="G67" s="16">
        <f t="shared" si="2"/>
        <v>-1000.51</v>
      </c>
      <c r="H67" s="6"/>
      <c r="I67" s="6"/>
      <c r="J67" s="17">
        <v>47574.92</v>
      </c>
      <c r="K67" s="16">
        <v>190202.72</v>
      </c>
      <c r="L67" s="18">
        <f t="shared" si="1"/>
        <v>-142627.79999999999</v>
      </c>
      <c r="M67" s="8">
        <v>41306</v>
      </c>
      <c r="N67" s="8">
        <v>41820</v>
      </c>
      <c r="O67" s="8">
        <v>41306</v>
      </c>
      <c r="P67" s="8">
        <v>41974</v>
      </c>
    </row>
    <row r="68" spans="1:16" x14ac:dyDescent="0.25">
      <c r="A68" s="3" t="s">
        <v>243</v>
      </c>
      <c r="B68" s="3" t="s">
        <v>406</v>
      </c>
      <c r="C68" s="3" t="s">
        <v>407</v>
      </c>
      <c r="D68" s="3" t="s">
        <v>408</v>
      </c>
      <c r="E68" s="13">
        <v>83932.99</v>
      </c>
      <c r="G68" s="16">
        <f t="shared" si="2"/>
        <v>83932.99</v>
      </c>
      <c r="H68" s="6"/>
      <c r="I68" s="6"/>
      <c r="J68" s="17">
        <v>88911.33</v>
      </c>
      <c r="K68" s="16">
        <v>64259</v>
      </c>
      <c r="L68" s="18">
        <f t="shared" ref="L68:L131" si="3">J68-K68</f>
        <v>24652.33</v>
      </c>
      <c r="M68" s="8">
        <v>43686.547569444447</v>
      </c>
      <c r="N68" s="8">
        <v>44257</v>
      </c>
      <c r="O68" s="8">
        <v>43739</v>
      </c>
      <c r="P68" s="8">
        <v>44423</v>
      </c>
    </row>
    <row r="69" spans="1:16" x14ac:dyDescent="0.25">
      <c r="A69" s="3" t="s">
        <v>243</v>
      </c>
      <c r="B69" s="3" t="s">
        <v>883</v>
      </c>
      <c r="C69" s="3" t="s">
        <v>1434</v>
      </c>
      <c r="D69" s="3" t="s">
        <v>1435</v>
      </c>
      <c r="E69" s="13">
        <v>-14794.79</v>
      </c>
      <c r="G69" s="16">
        <f t="shared" si="2"/>
        <v>-14794.79</v>
      </c>
      <c r="H69" s="6"/>
      <c r="I69" s="6"/>
      <c r="J69" s="17">
        <v>797515.02</v>
      </c>
      <c r="K69" s="16">
        <v>436474.83</v>
      </c>
      <c r="L69" s="18">
        <f t="shared" si="3"/>
        <v>361040.19</v>
      </c>
      <c r="M69" s="8">
        <v>42989.751446759263</v>
      </c>
      <c r="N69" s="8">
        <v>43677</v>
      </c>
      <c r="O69" s="8">
        <v>43009</v>
      </c>
      <c r="P69" s="8">
        <v>43718</v>
      </c>
    </row>
    <row r="70" spans="1:16" x14ac:dyDescent="0.25">
      <c r="A70" s="3" t="s">
        <v>243</v>
      </c>
      <c r="B70" s="3" t="s">
        <v>883</v>
      </c>
      <c r="C70" s="3" t="s">
        <v>1572</v>
      </c>
      <c r="D70" s="3" t="s">
        <v>1710</v>
      </c>
      <c r="E70" s="13">
        <v>-1848.08</v>
      </c>
      <c r="G70" s="16">
        <f t="shared" si="2"/>
        <v>-1848.08</v>
      </c>
      <c r="H70" s="6"/>
      <c r="I70" s="6"/>
      <c r="J70" s="17">
        <v>2871251.41</v>
      </c>
      <c r="K70" s="16">
        <v>105161.63</v>
      </c>
      <c r="L70" s="18">
        <f t="shared" si="3"/>
        <v>2766089.7800000003</v>
      </c>
      <c r="M70" s="8">
        <v>42191.689479166664</v>
      </c>
      <c r="N70" s="8">
        <v>43101</v>
      </c>
      <c r="O70" s="8">
        <v>42248</v>
      </c>
      <c r="P70" s="8">
        <v>43016</v>
      </c>
    </row>
    <row r="71" spans="1:16" x14ac:dyDescent="0.25">
      <c r="A71" s="3" t="s">
        <v>243</v>
      </c>
      <c r="B71" s="3" t="s">
        <v>883</v>
      </c>
      <c r="C71" s="3" t="s">
        <v>1573</v>
      </c>
      <c r="D71" s="3" t="s">
        <v>1711</v>
      </c>
      <c r="E71" s="13">
        <v>139.83000000000001</v>
      </c>
      <c r="G71" s="16">
        <f t="shared" si="2"/>
        <v>139.83000000000001</v>
      </c>
      <c r="H71" s="6"/>
      <c r="I71" s="6"/>
      <c r="J71" s="17">
        <v>841317.78</v>
      </c>
      <c r="K71" s="16">
        <v>98206.56</v>
      </c>
      <c r="L71" s="18">
        <f t="shared" si="3"/>
        <v>743111.22</v>
      </c>
      <c r="M71" s="8">
        <v>42191.698136574072</v>
      </c>
      <c r="N71" s="8">
        <v>42794</v>
      </c>
      <c r="O71" s="8">
        <v>42401</v>
      </c>
      <c r="P71" s="8">
        <v>42663</v>
      </c>
    </row>
    <row r="72" spans="1:16" x14ac:dyDescent="0.25">
      <c r="A72" s="3" t="s">
        <v>243</v>
      </c>
      <c r="B72" s="3" t="s">
        <v>883</v>
      </c>
      <c r="C72" s="3" t="s">
        <v>1574</v>
      </c>
      <c r="D72" s="3" t="s">
        <v>1712</v>
      </c>
      <c r="E72" s="13">
        <v>3691.66</v>
      </c>
      <c r="G72" s="16">
        <f t="shared" si="2"/>
        <v>3691.66</v>
      </c>
      <c r="H72" s="6"/>
      <c r="I72" s="6"/>
      <c r="J72" s="17">
        <v>1573982.22</v>
      </c>
      <c r="K72" s="16">
        <v>367588.8</v>
      </c>
      <c r="L72" s="18">
        <f t="shared" si="3"/>
        <v>1206393.42</v>
      </c>
      <c r="M72" s="8">
        <v>42340.605856481481</v>
      </c>
      <c r="N72" s="8">
        <v>42719</v>
      </c>
      <c r="O72" s="8">
        <v>42339</v>
      </c>
      <c r="P72" s="8">
        <v>42767</v>
      </c>
    </row>
    <row r="73" spans="1:16" x14ac:dyDescent="0.25">
      <c r="A73" s="3" t="s">
        <v>243</v>
      </c>
      <c r="B73" s="3" t="s">
        <v>886</v>
      </c>
      <c r="C73" s="3" t="s">
        <v>887</v>
      </c>
      <c r="D73" s="3" t="s">
        <v>888</v>
      </c>
      <c r="E73" s="13">
        <v>1388557.63</v>
      </c>
      <c r="G73" s="16">
        <f t="shared" si="2"/>
        <v>1388557.63</v>
      </c>
      <c r="H73" s="6"/>
      <c r="I73" s="6"/>
      <c r="J73" s="17">
        <v>1388557.63</v>
      </c>
      <c r="K73" s="16">
        <v>2024700</v>
      </c>
      <c r="L73" s="18">
        <f t="shared" si="3"/>
        <v>-636142.37000000011</v>
      </c>
      <c r="M73" s="8">
        <v>43930.315162037034</v>
      </c>
      <c r="N73" s="8">
        <v>44226</v>
      </c>
      <c r="O73" s="8">
        <v>43922</v>
      </c>
      <c r="P73" s="8">
        <v>44201</v>
      </c>
    </row>
    <row r="74" spans="1:16" x14ac:dyDescent="0.25">
      <c r="A74" s="3" t="s">
        <v>243</v>
      </c>
      <c r="B74" s="3" t="s">
        <v>886</v>
      </c>
      <c r="C74" s="3" t="s">
        <v>889</v>
      </c>
      <c r="D74" s="3" t="s">
        <v>890</v>
      </c>
      <c r="E74" s="13">
        <v>837382.06</v>
      </c>
      <c r="G74" s="16">
        <f t="shared" si="2"/>
        <v>837382.06</v>
      </c>
      <c r="H74" s="6"/>
      <c r="I74" s="6"/>
      <c r="J74" s="17">
        <v>837382.06</v>
      </c>
      <c r="K74" s="16">
        <v>748000</v>
      </c>
      <c r="L74" s="18">
        <f t="shared" si="3"/>
        <v>89382.060000000056</v>
      </c>
      <c r="M74" s="8">
        <v>43930.319351851853</v>
      </c>
      <c r="N74" s="8">
        <v>44226</v>
      </c>
      <c r="O74" s="8">
        <v>43922</v>
      </c>
      <c r="P74" s="8">
        <v>44113</v>
      </c>
    </row>
    <row r="75" spans="1:16" x14ac:dyDescent="0.25">
      <c r="A75" s="3" t="s">
        <v>243</v>
      </c>
      <c r="B75" s="3" t="s">
        <v>409</v>
      </c>
      <c r="C75" s="3" t="s">
        <v>1575</v>
      </c>
      <c r="D75" s="3" t="s">
        <v>1713</v>
      </c>
      <c r="E75" s="13">
        <v>-848.36</v>
      </c>
      <c r="G75" s="16">
        <f t="shared" si="2"/>
        <v>-848.36</v>
      </c>
      <c r="H75" s="6"/>
      <c r="I75" s="6"/>
      <c r="J75" s="17">
        <v>-848.36</v>
      </c>
      <c r="K75" s="16">
        <v>0</v>
      </c>
      <c r="L75" s="18">
        <f t="shared" si="3"/>
        <v>-848.36</v>
      </c>
      <c r="M75" s="8">
        <v>38179</v>
      </c>
      <c r="N75" s="8">
        <v>55153</v>
      </c>
      <c r="O75" s="8">
        <v>38200</v>
      </c>
      <c r="P75" s="8">
        <v>38731</v>
      </c>
    </row>
    <row r="76" spans="1:16" x14ac:dyDescent="0.25">
      <c r="A76" s="3" t="s">
        <v>243</v>
      </c>
      <c r="B76" s="3" t="s">
        <v>409</v>
      </c>
      <c r="C76" s="3" t="s">
        <v>1576</v>
      </c>
      <c r="D76" s="3" t="s">
        <v>1714</v>
      </c>
      <c r="E76" s="13">
        <v>-5400.3</v>
      </c>
      <c r="G76" s="16">
        <f t="shared" si="2"/>
        <v>-5400.3</v>
      </c>
      <c r="H76" s="6"/>
      <c r="I76" s="6"/>
      <c r="J76" s="17">
        <v>32561.53</v>
      </c>
      <c r="K76" s="16">
        <v>0</v>
      </c>
      <c r="L76" s="18">
        <f t="shared" si="3"/>
        <v>32561.53</v>
      </c>
      <c r="M76" s="8">
        <v>39625</v>
      </c>
      <c r="N76" s="8">
        <v>55153</v>
      </c>
      <c r="O76" s="8">
        <v>39630</v>
      </c>
      <c r="P76" s="8">
        <v>39903</v>
      </c>
    </row>
    <row r="77" spans="1:16" x14ac:dyDescent="0.25">
      <c r="A77" s="3" t="s">
        <v>243</v>
      </c>
      <c r="B77" s="3" t="s">
        <v>409</v>
      </c>
      <c r="C77" s="3" t="s">
        <v>1577</v>
      </c>
      <c r="D77" s="3" t="s">
        <v>1715</v>
      </c>
      <c r="E77" s="13">
        <v>-1140.29</v>
      </c>
      <c r="G77" s="16">
        <f t="shared" si="2"/>
        <v>-1140.29</v>
      </c>
      <c r="H77" s="6"/>
      <c r="I77" s="6"/>
      <c r="J77" s="17">
        <v>71391.09</v>
      </c>
      <c r="K77" s="16">
        <v>71874</v>
      </c>
      <c r="L77" s="18">
        <f t="shared" si="3"/>
        <v>-482.91000000000349</v>
      </c>
      <c r="M77" s="8">
        <v>39672</v>
      </c>
      <c r="N77" s="8">
        <v>55153</v>
      </c>
      <c r="O77" s="8">
        <v>39692</v>
      </c>
      <c r="P77" s="8">
        <v>39828</v>
      </c>
    </row>
    <row r="78" spans="1:16" x14ac:dyDescent="0.25">
      <c r="A78" s="3" t="s">
        <v>243</v>
      </c>
      <c r="B78" s="3" t="s">
        <v>409</v>
      </c>
      <c r="C78" s="3" t="s">
        <v>1578</v>
      </c>
      <c r="D78" s="3" t="s">
        <v>1716</v>
      </c>
      <c r="E78" s="13">
        <v>-856.3</v>
      </c>
      <c r="G78" s="16">
        <f t="shared" si="2"/>
        <v>-856.3</v>
      </c>
      <c r="H78" s="6"/>
      <c r="I78" s="6"/>
      <c r="J78" s="17">
        <v>94852.3</v>
      </c>
      <c r="K78" s="16">
        <v>103681</v>
      </c>
      <c r="L78" s="18">
        <f t="shared" si="3"/>
        <v>-8828.6999999999971</v>
      </c>
      <c r="M78" s="8">
        <v>39868</v>
      </c>
      <c r="N78" s="8">
        <v>41693</v>
      </c>
      <c r="O78" s="8">
        <v>39873</v>
      </c>
      <c r="P78" s="8">
        <v>40245</v>
      </c>
    </row>
    <row r="79" spans="1:16" x14ac:dyDescent="0.25">
      <c r="A79" s="3" t="s">
        <v>243</v>
      </c>
      <c r="B79" s="3" t="s">
        <v>409</v>
      </c>
      <c r="C79" s="3" t="s">
        <v>1579</v>
      </c>
      <c r="D79" s="3" t="s">
        <v>1717</v>
      </c>
      <c r="E79" s="13">
        <v>-3472.04</v>
      </c>
      <c r="G79" s="16">
        <f t="shared" si="2"/>
        <v>-3472.04</v>
      </c>
      <c r="H79" s="6"/>
      <c r="I79" s="6"/>
      <c r="J79" s="17">
        <v>55608.83</v>
      </c>
      <c r="K79" s="16">
        <v>96097</v>
      </c>
      <c r="L79" s="18">
        <f t="shared" si="3"/>
        <v>-40488.17</v>
      </c>
      <c r="M79" s="8">
        <v>39871</v>
      </c>
      <c r="N79" s="8">
        <v>41694</v>
      </c>
      <c r="O79" s="8">
        <v>39904</v>
      </c>
      <c r="P79" s="8">
        <v>40206</v>
      </c>
    </row>
    <row r="80" spans="1:16" x14ac:dyDescent="0.25">
      <c r="A80" s="3" t="s">
        <v>243</v>
      </c>
      <c r="B80" s="3" t="s">
        <v>409</v>
      </c>
      <c r="C80" s="3" t="s">
        <v>1580</v>
      </c>
      <c r="D80" s="3" t="s">
        <v>1718</v>
      </c>
      <c r="E80" s="13">
        <v>9840.8799999999992</v>
      </c>
      <c r="G80" s="16">
        <f t="shared" si="2"/>
        <v>9840.8799999999992</v>
      </c>
      <c r="H80" s="6"/>
      <c r="I80" s="6"/>
      <c r="J80" s="17">
        <v>68369.539999999994</v>
      </c>
      <c r="K80" s="16">
        <v>39821</v>
      </c>
      <c r="L80" s="18">
        <f t="shared" si="3"/>
        <v>28548.539999999994</v>
      </c>
      <c r="M80" s="8">
        <v>40156</v>
      </c>
      <c r="N80" s="8">
        <v>41090</v>
      </c>
      <c r="O80" s="8">
        <v>40148</v>
      </c>
      <c r="P80" s="8">
        <v>40718</v>
      </c>
    </row>
    <row r="81" spans="1:16" x14ac:dyDescent="0.25">
      <c r="A81" s="3" t="s">
        <v>243</v>
      </c>
      <c r="B81" s="3" t="s">
        <v>409</v>
      </c>
      <c r="C81" s="3" t="s">
        <v>1581</v>
      </c>
      <c r="D81" s="3" t="s">
        <v>1719</v>
      </c>
      <c r="E81" s="13">
        <v>-5656.59</v>
      </c>
      <c r="G81" s="16">
        <f t="shared" si="2"/>
        <v>-5656.59</v>
      </c>
      <c r="H81" s="6"/>
      <c r="I81" s="6"/>
      <c r="J81" s="17">
        <v>482.48</v>
      </c>
      <c r="K81" s="16">
        <v>99</v>
      </c>
      <c r="L81" s="18">
        <f t="shared" si="3"/>
        <v>383.48</v>
      </c>
      <c r="M81" s="8">
        <v>40366</v>
      </c>
      <c r="N81" s="8">
        <v>43374</v>
      </c>
      <c r="O81" s="8">
        <v>40391</v>
      </c>
      <c r="P81" s="8"/>
    </row>
    <row r="82" spans="1:16" x14ac:dyDescent="0.25">
      <c r="A82" s="3" t="s">
        <v>243</v>
      </c>
      <c r="B82" s="3" t="s">
        <v>409</v>
      </c>
      <c r="C82" s="3" t="s">
        <v>1582</v>
      </c>
      <c r="D82" s="3" t="s">
        <v>1720</v>
      </c>
      <c r="E82" s="13">
        <v>-12437</v>
      </c>
      <c r="G82" s="16">
        <f t="shared" si="2"/>
        <v>-12437</v>
      </c>
      <c r="H82" s="6"/>
      <c r="I82" s="6"/>
      <c r="J82" s="17">
        <v>267110.52</v>
      </c>
      <c r="K82" s="16">
        <v>120750</v>
      </c>
      <c r="L82" s="18">
        <f t="shared" si="3"/>
        <v>146360.52000000002</v>
      </c>
      <c r="M82" s="8">
        <v>40606</v>
      </c>
      <c r="N82" s="8">
        <v>41851</v>
      </c>
      <c r="O82" s="8">
        <v>40603</v>
      </c>
      <c r="P82" s="8">
        <v>41348</v>
      </c>
    </row>
    <row r="83" spans="1:16" x14ac:dyDescent="0.25">
      <c r="A83" s="3" t="s">
        <v>243</v>
      </c>
      <c r="B83" s="3" t="s">
        <v>409</v>
      </c>
      <c r="C83" s="3" t="s">
        <v>1583</v>
      </c>
      <c r="D83" s="3" t="s">
        <v>1721</v>
      </c>
      <c r="E83" s="13">
        <v>-833.56</v>
      </c>
      <c r="G83" s="16">
        <f t="shared" si="2"/>
        <v>-833.56</v>
      </c>
      <c r="H83" s="6"/>
      <c r="I83" s="6"/>
      <c r="J83" s="17">
        <v>13126.97</v>
      </c>
      <c r="K83" s="16">
        <v>18897.599999999999</v>
      </c>
      <c r="L83" s="18">
        <f t="shared" si="3"/>
        <v>-5770.6299999999992</v>
      </c>
      <c r="M83" s="8">
        <v>40975</v>
      </c>
      <c r="N83" s="8">
        <v>41343</v>
      </c>
      <c r="O83" s="8">
        <v>41091</v>
      </c>
      <c r="P83" s="8">
        <v>41214</v>
      </c>
    </row>
    <row r="84" spans="1:16" x14ac:dyDescent="0.25">
      <c r="A84" s="3" t="s">
        <v>243</v>
      </c>
      <c r="B84" s="3" t="s">
        <v>409</v>
      </c>
      <c r="C84" s="3" t="s">
        <v>1584</v>
      </c>
      <c r="D84" s="3" t="s">
        <v>1722</v>
      </c>
      <c r="E84" s="13">
        <v>-811.51</v>
      </c>
      <c r="G84" s="16">
        <f t="shared" si="2"/>
        <v>-811.51</v>
      </c>
      <c r="H84" s="6"/>
      <c r="I84" s="6"/>
      <c r="J84" s="17">
        <v>79428.53</v>
      </c>
      <c r="K84" s="16">
        <v>48938.559999999998</v>
      </c>
      <c r="L84" s="18">
        <f t="shared" si="3"/>
        <v>30489.97</v>
      </c>
      <c r="M84" s="8">
        <v>41439</v>
      </c>
      <c r="N84" s="8">
        <v>42551</v>
      </c>
      <c r="O84" s="8">
        <v>41913</v>
      </c>
      <c r="P84" s="8">
        <v>42394</v>
      </c>
    </row>
    <row r="85" spans="1:16" x14ac:dyDescent="0.25">
      <c r="A85" s="3" t="s">
        <v>243</v>
      </c>
      <c r="B85" s="3" t="s">
        <v>409</v>
      </c>
      <c r="C85" s="3" t="s">
        <v>1585</v>
      </c>
      <c r="D85" s="3" t="s">
        <v>1723</v>
      </c>
      <c r="E85" s="13">
        <v>-692.76</v>
      </c>
      <c r="G85" s="16">
        <f t="shared" si="2"/>
        <v>-692.76</v>
      </c>
      <c r="H85" s="6"/>
      <c r="I85" s="6"/>
      <c r="J85" s="17">
        <v>22604.47</v>
      </c>
      <c r="K85" s="16">
        <v>19577.759999999998</v>
      </c>
      <c r="L85" s="18">
        <f t="shared" si="3"/>
        <v>3026.7100000000028</v>
      </c>
      <c r="M85" s="8">
        <v>41457</v>
      </c>
      <c r="N85" s="8">
        <v>42185</v>
      </c>
      <c r="O85" s="8">
        <v>41579</v>
      </c>
      <c r="P85" s="8">
        <v>42055</v>
      </c>
    </row>
    <row r="86" spans="1:16" x14ac:dyDescent="0.25">
      <c r="A86" s="3" t="s">
        <v>243</v>
      </c>
      <c r="B86" s="3" t="s">
        <v>409</v>
      </c>
      <c r="C86" s="3" t="s">
        <v>1586</v>
      </c>
      <c r="D86" s="3" t="s">
        <v>1724</v>
      </c>
      <c r="E86" s="13">
        <v>-248.31</v>
      </c>
      <c r="G86" s="16">
        <f t="shared" si="2"/>
        <v>-248.31</v>
      </c>
      <c r="H86" s="6"/>
      <c r="I86" s="6"/>
      <c r="J86" s="17">
        <v>10611.99</v>
      </c>
      <c r="K86" s="16">
        <v>31485.84</v>
      </c>
      <c r="L86" s="18">
        <f t="shared" si="3"/>
        <v>-20873.849999999999</v>
      </c>
      <c r="M86" s="8">
        <v>43423.584178240744</v>
      </c>
      <c r="N86" s="8">
        <v>43524</v>
      </c>
      <c r="O86" s="8">
        <v>43556</v>
      </c>
      <c r="P86" s="8">
        <v>43665</v>
      </c>
    </row>
    <row r="87" spans="1:16" x14ac:dyDescent="0.25">
      <c r="A87" s="3" t="s">
        <v>243</v>
      </c>
      <c r="B87" s="3" t="s">
        <v>409</v>
      </c>
      <c r="C87" s="3" t="s">
        <v>1587</v>
      </c>
      <c r="D87" s="3" t="s">
        <v>1725</v>
      </c>
      <c r="E87" s="13">
        <v>-231.37</v>
      </c>
      <c r="G87" s="16">
        <f t="shared" si="2"/>
        <v>-231.37</v>
      </c>
      <c r="H87" s="6"/>
      <c r="I87" s="6"/>
      <c r="J87" s="17">
        <v>9541.17</v>
      </c>
      <c r="K87" s="16">
        <v>26609.040000000001</v>
      </c>
      <c r="L87" s="18">
        <f t="shared" si="3"/>
        <v>-17067.870000000003</v>
      </c>
      <c r="M87" s="8">
        <v>43423.584178240744</v>
      </c>
      <c r="N87" s="8">
        <v>43524</v>
      </c>
      <c r="O87" s="8">
        <v>43556</v>
      </c>
      <c r="P87" s="8">
        <v>43657</v>
      </c>
    </row>
    <row r="88" spans="1:16" x14ac:dyDescent="0.25">
      <c r="A88" s="3" t="s">
        <v>243</v>
      </c>
      <c r="B88" s="3" t="s">
        <v>409</v>
      </c>
      <c r="C88" s="3" t="s">
        <v>1441</v>
      </c>
      <c r="D88" s="3" t="s">
        <v>1442</v>
      </c>
      <c r="E88" s="13">
        <v>-2343.63</v>
      </c>
      <c r="G88" s="16">
        <f t="shared" si="2"/>
        <v>-2343.63</v>
      </c>
      <c r="H88" s="6"/>
      <c r="I88" s="6"/>
      <c r="J88" s="17">
        <v>167976.08</v>
      </c>
      <c r="K88" s="16">
        <v>81442.559999999998</v>
      </c>
      <c r="L88" s="18">
        <f t="shared" si="3"/>
        <v>86533.51999999999</v>
      </c>
      <c r="M88" s="8">
        <v>43440.417581018519</v>
      </c>
      <c r="N88" s="8">
        <v>43707</v>
      </c>
      <c r="O88" s="8">
        <v>43525</v>
      </c>
      <c r="P88" s="8">
        <v>43765</v>
      </c>
    </row>
    <row r="89" spans="1:16" x14ac:dyDescent="0.25">
      <c r="A89" s="3" t="s">
        <v>243</v>
      </c>
      <c r="B89" s="3" t="s">
        <v>409</v>
      </c>
      <c r="C89" s="3" t="s">
        <v>901</v>
      </c>
      <c r="D89" s="3" t="s">
        <v>902</v>
      </c>
      <c r="E89" s="13">
        <v>322616.21999999997</v>
      </c>
      <c r="G89" s="16">
        <f t="shared" si="2"/>
        <v>322616.21999999997</v>
      </c>
      <c r="H89" s="6"/>
      <c r="I89" s="6"/>
      <c r="J89" s="17">
        <v>548542.99</v>
      </c>
      <c r="K89" s="16">
        <v>411228.18</v>
      </c>
      <c r="L89" s="18">
        <f t="shared" si="3"/>
        <v>137314.81</v>
      </c>
      <c r="M89" s="8">
        <v>42999.584270833337</v>
      </c>
      <c r="N89" s="8">
        <v>44022</v>
      </c>
      <c r="O89" s="8">
        <v>43009</v>
      </c>
      <c r="P89" s="8">
        <v>44089</v>
      </c>
    </row>
    <row r="90" spans="1:16" x14ac:dyDescent="0.25">
      <c r="A90" s="3" t="s">
        <v>243</v>
      </c>
      <c r="B90" s="3" t="s">
        <v>409</v>
      </c>
      <c r="C90" s="3" t="s">
        <v>1443</v>
      </c>
      <c r="D90" s="3" t="s">
        <v>1444</v>
      </c>
      <c r="E90" s="13">
        <v>538294.42000000004</v>
      </c>
      <c r="G90" s="16">
        <f t="shared" si="2"/>
        <v>538294.42000000004</v>
      </c>
      <c r="H90" s="6"/>
      <c r="I90" s="6"/>
      <c r="J90" s="17">
        <v>13791597.119999999</v>
      </c>
      <c r="K90" s="16">
        <v>4268942.55</v>
      </c>
      <c r="L90" s="18">
        <f t="shared" si="3"/>
        <v>9522654.5700000003</v>
      </c>
      <c r="M90" s="8">
        <v>43014.752013888887</v>
      </c>
      <c r="N90" s="8">
        <v>43692</v>
      </c>
      <c r="O90" s="8">
        <v>43040</v>
      </c>
      <c r="P90" s="8">
        <v>43727</v>
      </c>
    </row>
    <row r="91" spans="1:16" x14ac:dyDescent="0.25">
      <c r="A91" s="3" t="s">
        <v>243</v>
      </c>
      <c r="B91" s="3" t="s">
        <v>409</v>
      </c>
      <c r="C91" s="3" t="s">
        <v>1588</v>
      </c>
      <c r="D91" s="3" t="s">
        <v>1726</v>
      </c>
      <c r="E91" s="13">
        <v>-7701.92</v>
      </c>
      <c r="G91" s="16">
        <f t="shared" si="2"/>
        <v>-7701.92</v>
      </c>
      <c r="H91" s="6"/>
      <c r="I91" s="6"/>
      <c r="J91" s="17">
        <v>310586.15000000002</v>
      </c>
      <c r="K91" s="16">
        <v>357835.2</v>
      </c>
      <c r="L91" s="18">
        <f t="shared" si="3"/>
        <v>-47249.049999999988</v>
      </c>
      <c r="M91" s="8">
        <v>43640.417708333334</v>
      </c>
      <c r="N91" s="8">
        <v>43769</v>
      </c>
      <c r="O91" s="8">
        <v>43617</v>
      </c>
      <c r="P91" s="8">
        <v>43880</v>
      </c>
    </row>
    <row r="92" spans="1:16" x14ac:dyDescent="0.25">
      <c r="A92" s="3" t="s">
        <v>243</v>
      </c>
      <c r="B92" s="3" t="s">
        <v>409</v>
      </c>
      <c r="C92" s="3" t="s">
        <v>903</v>
      </c>
      <c r="D92" s="3" t="s">
        <v>1727</v>
      </c>
      <c r="E92" s="13">
        <v>21618.78</v>
      </c>
      <c r="G92" s="16">
        <f t="shared" si="2"/>
        <v>21618.78</v>
      </c>
      <c r="H92" s="6"/>
      <c r="I92" s="6"/>
      <c r="J92" s="17">
        <v>59230.82</v>
      </c>
      <c r="K92" s="16">
        <v>106314.24000000001</v>
      </c>
      <c r="L92" s="18">
        <f t="shared" si="3"/>
        <v>-47083.420000000006</v>
      </c>
      <c r="M92" s="8">
        <v>43084.584247685183</v>
      </c>
      <c r="N92" s="8">
        <v>44286</v>
      </c>
      <c r="O92" s="8">
        <v>43132</v>
      </c>
      <c r="P92" s="8"/>
    </row>
    <row r="93" spans="1:16" x14ac:dyDescent="0.25">
      <c r="A93" s="3" t="s">
        <v>243</v>
      </c>
      <c r="B93" s="3" t="s">
        <v>409</v>
      </c>
      <c r="C93" s="3" t="s">
        <v>410</v>
      </c>
      <c r="D93" s="3" t="s">
        <v>1728</v>
      </c>
      <c r="E93" s="13">
        <v>572.64</v>
      </c>
      <c r="G93" s="16">
        <f t="shared" si="2"/>
        <v>572.64</v>
      </c>
      <c r="H93" s="6"/>
      <c r="I93" s="6"/>
      <c r="J93" s="17">
        <v>29054.18</v>
      </c>
      <c r="K93" s="16">
        <v>139842.23999999999</v>
      </c>
      <c r="L93" s="18">
        <f t="shared" si="3"/>
        <v>-110788.06</v>
      </c>
      <c r="M93" s="8">
        <v>43194.417604166665</v>
      </c>
      <c r="N93" s="8">
        <v>44286</v>
      </c>
      <c r="O93" s="8">
        <v>43466</v>
      </c>
      <c r="P93" s="8"/>
    </row>
    <row r="94" spans="1:16" x14ac:dyDescent="0.25">
      <c r="A94" s="3" t="s">
        <v>243</v>
      </c>
      <c r="B94" s="3" t="s">
        <v>409</v>
      </c>
      <c r="C94" s="3" t="s">
        <v>907</v>
      </c>
      <c r="D94" s="3" t="s">
        <v>1729</v>
      </c>
      <c r="E94" s="13">
        <v>133.69</v>
      </c>
      <c r="G94" s="16">
        <f t="shared" si="2"/>
        <v>133.69</v>
      </c>
      <c r="H94" s="6"/>
      <c r="I94" s="6"/>
      <c r="J94" s="17">
        <v>40673.75</v>
      </c>
      <c r="K94" s="16">
        <v>262006.08</v>
      </c>
      <c r="L94" s="18">
        <f t="shared" si="3"/>
        <v>-221332.33</v>
      </c>
      <c r="M94" s="8">
        <v>43545.584062499998</v>
      </c>
      <c r="N94" s="8">
        <v>44074</v>
      </c>
      <c r="O94" s="8">
        <v>43586</v>
      </c>
      <c r="P94" s="8"/>
    </row>
    <row r="95" spans="1:16" x14ac:dyDescent="0.25">
      <c r="A95" s="3" t="s">
        <v>243</v>
      </c>
      <c r="B95" s="3" t="s">
        <v>409</v>
      </c>
      <c r="C95" s="3" t="s">
        <v>1589</v>
      </c>
      <c r="D95" s="3" t="s">
        <v>1730</v>
      </c>
      <c r="E95" s="13">
        <v>-827.74</v>
      </c>
      <c r="G95" s="16">
        <f t="shared" si="2"/>
        <v>-827.74</v>
      </c>
      <c r="H95" s="6"/>
      <c r="I95" s="6"/>
      <c r="J95" s="17">
        <v>29570.94</v>
      </c>
      <c r="K95" s="16">
        <v>171480.48</v>
      </c>
      <c r="L95" s="18">
        <f t="shared" si="3"/>
        <v>-141909.54</v>
      </c>
      <c r="M95" s="8">
        <v>42257.672118055554</v>
      </c>
      <c r="N95" s="8">
        <v>42948</v>
      </c>
      <c r="O95" s="8">
        <v>42401</v>
      </c>
      <c r="P95" s="8">
        <v>42836</v>
      </c>
    </row>
    <row r="96" spans="1:16" x14ac:dyDescent="0.25">
      <c r="A96" s="3" t="s">
        <v>243</v>
      </c>
      <c r="B96" s="3" t="s">
        <v>409</v>
      </c>
      <c r="C96" s="3" t="s">
        <v>1590</v>
      </c>
      <c r="D96" s="3" t="s">
        <v>1731</v>
      </c>
      <c r="E96" s="13">
        <v>-15060.2</v>
      </c>
      <c r="G96" s="16">
        <f t="shared" si="2"/>
        <v>-15060.2</v>
      </c>
      <c r="H96" s="6"/>
      <c r="I96" s="6"/>
      <c r="J96" s="17">
        <v>222104.95</v>
      </c>
      <c r="K96" s="16">
        <v>79638.14</v>
      </c>
      <c r="L96" s="18">
        <f t="shared" si="3"/>
        <v>142466.81</v>
      </c>
      <c r="M96" s="8">
        <v>42282.608611111114</v>
      </c>
      <c r="N96" s="8">
        <v>42536</v>
      </c>
      <c r="O96" s="8">
        <v>42278</v>
      </c>
      <c r="P96" s="8">
        <v>42446</v>
      </c>
    </row>
    <row r="97" spans="1:16" x14ac:dyDescent="0.25">
      <c r="A97" s="3" t="s">
        <v>243</v>
      </c>
      <c r="B97" s="3" t="s">
        <v>409</v>
      </c>
      <c r="C97" s="3" t="s">
        <v>1591</v>
      </c>
      <c r="D97" s="3" t="s">
        <v>1732</v>
      </c>
      <c r="E97" s="13">
        <v>-422.66</v>
      </c>
      <c r="G97" s="16">
        <f t="shared" si="2"/>
        <v>-422.66</v>
      </c>
      <c r="H97" s="6"/>
      <c r="I97" s="6"/>
      <c r="J97" s="17">
        <v>29415.69</v>
      </c>
      <c r="K97" s="16">
        <v>25054.560000000001</v>
      </c>
      <c r="L97" s="18">
        <f t="shared" si="3"/>
        <v>4361.1299999999974</v>
      </c>
      <c r="M97" s="8">
        <v>42529.52884259259</v>
      </c>
      <c r="N97" s="8">
        <v>42948</v>
      </c>
      <c r="O97" s="8">
        <v>42583</v>
      </c>
      <c r="P97" s="8">
        <v>42836</v>
      </c>
    </row>
    <row r="98" spans="1:16" x14ac:dyDescent="0.25">
      <c r="A98" s="3" t="s">
        <v>243</v>
      </c>
      <c r="B98" s="3" t="s">
        <v>409</v>
      </c>
      <c r="C98" s="3" t="s">
        <v>1592</v>
      </c>
      <c r="D98" s="3" t="s">
        <v>1733</v>
      </c>
      <c r="E98" s="13">
        <v>-960.33</v>
      </c>
      <c r="G98" s="16">
        <f t="shared" si="2"/>
        <v>-960.33</v>
      </c>
      <c r="H98" s="6"/>
      <c r="I98" s="6"/>
      <c r="J98" s="17">
        <v>66834.97</v>
      </c>
      <c r="K98" s="16">
        <v>25054.560000000001</v>
      </c>
      <c r="L98" s="18">
        <f t="shared" si="3"/>
        <v>41780.410000000003</v>
      </c>
      <c r="M98" s="8">
        <v>42529.53533564815</v>
      </c>
      <c r="N98" s="8">
        <v>42948</v>
      </c>
      <c r="O98" s="8">
        <v>42583</v>
      </c>
      <c r="P98" s="8">
        <v>42836</v>
      </c>
    </row>
    <row r="99" spans="1:16" x14ac:dyDescent="0.25">
      <c r="A99" s="3" t="s">
        <v>243</v>
      </c>
      <c r="B99" s="3" t="s">
        <v>409</v>
      </c>
      <c r="C99" s="3" t="s">
        <v>1593</v>
      </c>
      <c r="D99" s="3" t="s">
        <v>1734</v>
      </c>
      <c r="E99" s="13">
        <v>-2295.9</v>
      </c>
      <c r="G99" s="16">
        <f t="shared" si="2"/>
        <v>-2295.9</v>
      </c>
      <c r="H99" s="6"/>
      <c r="I99" s="6"/>
      <c r="J99" s="17">
        <v>202527.23</v>
      </c>
      <c r="K99" s="16">
        <v>83246.98</v>
      </c>
      <c r="L99" s="18">
        <f t="shared" si="3"/>
        <v>119280.25000000001</v>
      </c>
      <c r="M99" s="8">
        <v>42741.683275462965</v>
      </c>
      <c r="N99" s="8">
        <v>43209</v>
      </c>
      <c r="O99" s="8">
        <v>42795</v>
      </c>
      <c r="P99" s="8">
        <v>43214</v>
      </c>
    </row>
    <row r="100" spans="1:16" x14ac:dyDescent="0.25">
      <c r="A100" s="3" t="s">
        <v>243</v>
      </c>
      <c r="B100" s="3" t="s">
        <v>409</v>
      </c>
      <c r="C100" s="3" t="s">
        <v>1594</v>
      </c>
      <c r="D100" s="3" t="s">
        <v>1735</v>
      </c>
      <c r="E100" s="13">
        <v>5764.48</v>
      </c>
      <c r="G100" s="16">
        <f t="shared" si="2"/>
        <v>5764.48</v>
      </c>
      <c r="H100" s="6"/>
      <c r="I100" s="6"/>
      <c r="J100" s="17">
        <v>56268.6</v>
      </c>
      <c r="K100" s="16">
        <v>91500.96</v>
      </c>
      <c r="L100" s="18">
        <f t="shared" si="3"/>
        <v>-35232.360000000008</v>
      </c>
      <c r="M100" s="8">
        <v>42825.310312499998</v>
      </c>
      <c r="N100" s="8">
        <v>43435</v>
      </c>
      <c r="O100" s="8">
        <v>42887</v>
      </c>
      <c r="P100" s="8">
        <v>43008</v>
      </c>
    </row>
    <row r="101" spans="1:16" x14ac:dyDescent="0.25">
      <c r="A101" s="3" t="s">
        <v>243</v>
      </c>
      <c r="B101" s="3" t="s">
        <v>409</v>
      </c>
      <c r="C101" s="3" t="s">
        <v>1595</v>
      </c>
      <c r="D101" s="3" t="s">
        <v>1736</v>
      </c>
      <c r="E101" s="13">
        <v>-482.36</v>
      </c>
      <c r="G101" s="16">
        <f t="shared" si="2"/>
        <v>-482.36</v>
      </c>
      <c r="H101" s="6"/>
      <c r="I101" s="6"/>
      <c r="J101" s="17">
        <v>3334.83</v>
      </c>
      <c r="K101" s="16">
        <v>116006.88</v>
      </c>
      <c r="L101" s="18">
        <f t="shared" si="3"/>
        <v>-112672.05</v>
      </c>
      <c r="M101" s="8">
        <v>42930.418449074074</v>
      </c>
      <c r="N101" s="8">
        <v>43344</v>
      </c>
      <c r="O101" s="8">
        <v>42979</v>
      </c>
      <c r="P101" s="8"/>
    </row>
    <row r="102" spans="1:16" x14ac:dyDescent="0.25">
      <c r="A102" s="3" t="s">
        <v>243</v>
      </c>
      <c r="B102" s="3" t="s">
        <v>1546</v>
      </c>
      <c r="C102" s="3" t="s">
        <v>1596</v>
      </c>
      <c r="D102" s="3" t="s">
        <v>1737</v>
      </c>
      <c r="E102" s="13">
        <v>11.25</v>
      </c>
      <c r="G102" s="16">
        <f t="shared" si="2"/>
        <v>11.25</v>
      </c>
      <c r="H102" s="6"/>
      <c r="I102" s="6"/>
      <c r="J102" s="17">
        <v>886878.23</v>
      </c>
      <c r="K102" s="16">
        <v>1325999</v>
      </c>
      <c r="L102" s="18">
        <f t="shared" si="3"/>
        <v>-439120.77</v>
      </c>
      <c r="M102" s="8">
        <v>43354.317488425928</v>
      </c>
      <c r="N102" s="8">
        <v>43524</v>
      </c>
      <c r="O102" s="8">
        <v>43374</v>
      </c>
      <c r="P102" s="8">
        <v>43511</v>
      </c>
    </row>
    <row r="103" spans="1:16" x14ac:dyDescent="0.25">
      <c r="A103" s="3" t="s">
        <v>243</v>
      </c>
      <c r="B103" s="3" t="s">
        <v>909</v>
      </c>
      <c r="C103" s="3" t="s">
        <v>910</v>
      </c>
      <c r="D103" s="3" t="s">
        <v>911</v>
      </c>
      <c r="E103" s="13">
        <v>1026789.49</v>
      </c>
      <c r="G103" s="16">
        <f t="shared" si="2"/>
        <v>1026789.49</v>
      </c>
      <c r="H103" s="6"/>
      <c r="I103" s="6"/>
      <c r="J103" s="17">
        <v>1026789.49</v>
      </c>
      <c r="K103" s="16">
        <v>564646</v>
      </c>
      <c r="L103" s="18">
        <f t="shared" si="3"/>
        <v>462143.49</v>
      </c>
      <c r="M103" s="8">
        <v>43672.574733796297</v>
      </c>
      <c r="N103" s="8">
        <v>44190</v>
      </c>
      <c r="O103" s="8">
        <v>43891</v>
      </c>
      <c r="P103" s="8">
        <v>44168</v>
      </c>
    </row>
    <row r="104" spans="1:16" x14ac:dyDescent="0.25">
      <c r="A104" s="3" t="s">
        <v>243</v>
      </c>
      <c r="B104" s="3" t="s">
        <v>1547</v>
      </c>
      <c r="C104" s="3" t="s">
        <v>1597</v>
      </c>
      <c r="D104" s="3" t="s">
        <v>1738</v>
      </c>
      <c r="E104" s="13">
        <v>-11.25</v>
      </c>
      <c r="G104" s="16">
        <f t="shared" si="2"/>
        <v>-11.25</v>
      </c>
      <c r="H104" s="6"/>
      <c r="I104" s="6"/>
      <c r="J104" s="17">
        <v>0</v>
      </c>
      <c r="K104" s="16">
        <v>110000</v>
      </c>
      <c r="L104" s="18">
        <f t="shared" si="3"/>
        <v>-110000</v>
      </c>
      <c r="M104" s="8">
        <v>43273.324930555558</v>
      </c>
      <c r="N104" s="8">
        <v>43434</v>
      </c>
      <c r="O104" s="8">
        <v>43435</v>
      </c>
      <c r="P104" s="8">
        <v>43433</v>
      </c>
    </row>
    <row r="105" spans="1:16" x14ac:dyDescent="0.25">
      <c r="A105" s="3" t="s">
        <v>243</v>
      </c>
      <c r="B105" s="3" t="s">
        <v>416</v>
      </c>
      <c r="C105" s="3" t="s">
        <v>417</v>
      </c>
      <c r="D105" s="3" t="s">
        <v>418</v>
      </c>
      <c r="E105" s="13">
        <v>21357.99</v>
      </c>
      <c r="G105" s="16">
        <f t="shared" si="2"/>
        <v>21357.99</v>
      </c>
      <c r="H105" s="6"/>
      <c r="I105" s="6"/>
      <c r="J105" s="17">
        <v>21357.99</v>
      </c>
      <c r="K105" s="16">
        <v>1717200</v>
      </c>
      <c r="L105" s="18">
        <f t="shared" si="3"/>
        <v>-1695842.01</v>
      </c>
      <c r="M105" s="8">
        <v>44111.540254629632</v>
      </c>
      <c r="N105" s="8">
        <v>44651</v>
      </c>
      <c r="O105" s="8">
        <v>44105</v>
      </c>
      <c r="P105" s="8">
        <v>44566</v>
      </c>
    </row>
    <row r="106" spans="1:16" x14ac:dyDescent="0.25">
      <c r="A106" s="3" t="s">
        <v>243</v>
      </c>
      <c r="B106" s="3" t="s">
        <v>421</v>
      </c>
      <c r="C106" s="3" t="s">
        <v>1598</v>
      </c>
      <c r="D106" s="3" t="s">
        <v>1739</v>
      </c>
      <c r="E106" s="13">
        <v>-242.16</v>
      </c>
      <c r="G106" s="16">
        <f t="shared" si="2"/>
        <v>-242.16</v>
      </c>
      <c r="H106" s="6"/>
      <c r="I106" s="6"/>
      <c r="J106" s="17">
        <v>6363.05</v>
      </c>
      <c r="K106" s="16">
        <v>6569</v>
      </c>
      <c r="L106" s="18">
        <f t="shared" si="3"/>
        <v>-205.94999999999982</v>
      </c>
      <c r="M106" s="8">
        <v>39672</v>
      </c>
      <c r="N106" s="8">
        <v>55153</v>
      </c>
      <c r="O106" s="8">
        <v>39692</v>
      </c>
      <c r="P106" s="8">
        <v>39828</v>
      </c>
    </row>
    <row r="107" spans="1:16" x14ac:dyDescent="0.25">
      <c r="A107" s="3" t="s">
        <v>243</v>
      </c>
      <c r="B107" s="3" t="s">
        <v>421</v>
      </c>
      <c r="C107" s="3" t="s">
        <v>430</v>
      </c>
      <c r="D107" s="3" t="s">
        <v>431</v>
      </c>
      <c r="E107" s="13">
        <v>785143.34</v>
      </c>
      <c r="G107" s="16">
        <f t="shared" si="2"/>
        <v>785143.34</v>
      </c>
      <c r="H107" s="6"/>
      <c r="I107" s="6"/>
      <c r="J107" s="17">
        <v>3750563.27</v>
      </c>
      <c r="K107" s="16">
        <v>10000000</v>
      </c>
      <c r="L107" s="18">
        <f t="shared" si="3"/>
        <v>-6249436.7300000004</v>
      </c>
      <c r="M107" s="8">
        <v>42382.459432870368</v>
      </c>
      <c r="N107" s="8">
        <v>55153</v>
      </c>
      <c r="O107" s="8">
        <v>42401</v>
      </c>
      <c r="P107" s="8"/>
    </row>
    <row r="108" spans="1:16" x14ac:dyDescent="0.25">
      <c r="A108" s="3" t="s">
        <v>243</v>
      </c>
      <c r="B108" s="3" t="s">
        <v>421</v>
      </c>
      <c r="C108" s="3" t="s">
        <v>938</v>
      </c>
      <c r="D108" s="3" t="s">
        <v>939</v>
      </c>
      <c r="E108" s="13">
        <v>6486.4</v>
      </c>
      <c r="G108" s="16">
        <f t="shared" si="2"/>
        <v>6486.4</v>
      </c>
      <c r="H108" s="6"/>
      <c r="I108" s="6"/>
      <c r="J108" s="17">
        <v>414221.23</v>
      </c>
      <c r="K108" s="16">
        <v>365844.57</v>
      </c>
      <c r="L108" s="18">
        <f t="shared" si="3"/>
        <v>48376.659999999974</v>
      </c>
      <c r="M108" s="8">
        <v>43545.584062499998</v>
      </c>
      <c r="N108" s="8">
        <v>43757</v>
      </c>
      <c r="O108" s="8">
        <v>43556</v>
      </c>
      <c r="P108" s="8">
        <v>43820</v>
      </c>
    </row>
    <row r="109" spans="1:16" x14ac:dyDescent="0.25">
      <c r="A109" s="3" t="s">
        <v>243</v>
      </c>
      <c r="B109" s="3" t="s">
        <v>421</v>
      </c>
      <c r="C109" s="3" t="s">
        <v>940</v>
      </c>
      <c r="D109" s="3" t="s">
        <v>941</v>
      </c>
      <c r="E109" s="13">
        <v>3083.49</v>
      </c>
      <c r="G109" s="16">
        <f t="shared" si="2"/>
        <v>3083.49</v>
      </c>
      <c r="H109" s="6"/>
      <c r="I109" s="6"/>
      <c r="J109" s="17">
        <v>277358.89</v>
      </c>
      <c r="K109" s="16">
        <v>123394.12</v>
      </c>
      <c r="L109" s="18">
        <f t="shared" si="3"/>
        <v>153964.77000000002</v>
      </c>
      <c r="M109" s="8">
        <v>43479.417557870373</v>
      </c>
      <c r="N109" s="8">
        <v>43762</v>
      </c>
      <c r="O109" s="8">
        <v>43586</v>
      </c>
      <c r="P109" s="8">
        <v>43833</v>
      </c>
    </row>
    <row r="110" spans="1:16" x14ac:dyDescent="0.25">
      <c r="A110" s="3" t="s">
        <v>243</v>
      </c>
      <c r="B110" s="3" t="s">
        <v>421</v>
      </c>
      <c r="C110" s="3" t="s">
        <v>942</v>
      </c>
      <c r="D110" s="3" t="s">
        <v>943</v>
      </c>
      <c r="E110" s="13">
        <v>25270.49</v>
      </c>
      <c r="G110" s="16">
        <f t="shared" si="2"/>
        <v>25270.49</v>
      </c>
      <c r="H110" s="6"/>
      <c r="I110" s="6"/>
      <c r="J110" s="17">
        <v>25270.49</v>
      </c>
      <c r="K110" s="16">
        <v>109259</v>
      </c>
      <c r="L110" s="18">
        <f t="shared" si="3"/>
        <v>-83988.51</v>
      </c>
      <c r="M110" s="8">
        <v>43899.583819444444</v>
      </c>
      <c r="N110" s="8">
        <v>44098</v>
      </c>
      <c r="O110" s="8">
        <v>44136</v>
      </c>
      <c r="P110" s="8">
        <v>44360</v>
      </c>
    </row>
    <row r="111" spans="1:16" x14ac:dyDescent="0.25">
      <c r="A111" s="3" t="s">
        <v>243</v>
      </c>
      <c r="B111" s="3" t="s">
        <v>421</v>
      </c>
      <c r="C111" s="3" t="s">
        <v>944</v>
      </c>
      <c r="D111" s="3" t="s">
        <v>945</v>
      </c>
      <c r="E111" s="13">
        <v>58282.71</v>
      </c>
      <c r="G111" s="16">
        <f t="shared" si="2"/>
        <v>58282.71</v>
      </c>
      <c r="H111" s="6"/>
      <c r="I111" s="6"/>
      <c r="J111" s="17">
        <v>372791.12</v>
      </c>
      <c r="K111" s="16">
        <v>359350.5</v>
      </c>
      <c r="L111" s="18">
        <f t="shared" si="3"/>
        <v>13440.619999999995</v>
      </c>
      <c r="M111" s="8">
        <v>43677.584178240744</v>
      </c>
      <c r="N111" s="8">
        <v>44853</v>
      </c>
      <c r="O111" s="8">
        <v>43678</v>
      </c>
      <c r="P111" s="8">
        <v>43972</v>
      </c>
    </row>
    <row r="112" spans="1:16" x14ac:dyDescent="0.25">
      <c r="A112" s="3" t="s">
        <v>243</v>
      </c>
      <c r="B112" s="3" t="s">
        <v>421</v>
      </c>
      <c r="C112" s="3" t="s">
        <v>946</v>
      </c>
      <c r="D112" s="3" t="s">
        <v>947</v>
      </c>
      <c r="E112" s="13">
        <v>7227.47</v>
      </c>
      <c r="G112" s="16">
        <f t="shared" si="2"/>
        <v>7227.47</v>
      </c>
      <c r="H112" s="6"/>
      <c r="I112" s="6"/>
      <c r="J112" s="17">
        <v>7227.47</v>
      </c>
      <c r="K112" s="16">
        <v>83366.179999999993</v>
      </c>
      <c r="L112" s="18">
        <f t="shared" si="3"/>
        <v>-76138.709999999992</v>
      </c>
      <c r="M112" s="8">
        <v>44075.750787037039</v>
      </c>
      <c r="N112" s="8">
        <v>44486</v>
      </c>
      <c r="O112" s="8">
        <v>44075</v>
      </c>
      <c r="P112" s="8">
        <v>44475</v>
      </c>
    </row>
    <row r="113" spans="1:16" x14ac:dyDescent="0.25">
      <c r="A113" s="3" t="s">
        <v>243</v>
      </c>
      <c r="B113" s="3" t="s">
        <v>421</v>
      </c>
      <c r="C113" s="3" t="s">
        <v>948</v>
      </c>
      <c r="D113" s="3" t="s">
        <v>949</v>
      </c>
      <c r="E113" s="13">
        <v>231.99</v>
      </c>
      <c r="G113" s="16">
        <f t="shared" si="2"/>
        <v>231.99</v>
      </c>
      <c r="H113" s="6"/>
      <c r="I113" s="6"/>
      <c r="J113" s="17">
        <v>16054.73</v>
      </c>
      <c r="K113" s="16">
        <v>112220.53</v>
      </c>
      <c r="L113" s="18">
        <f t="shared" si="3"/>
        <v>-96165.8</v>
      </c>
      <c r="M113" s="8">
        <v>43662.417905092596</v>
      </c>
      <c r="N113" s="8">
        <v>43811</v>
      </c>
      <c r="O113" s="8">
        <v>43647</v>
      </c>
      <c r="P113" s="8">
        <v>43984</v>
      </c>
    </row>
    <row r="114" spans="1:16" x14ac:dyDescent="0.25">
      <c r="A114" s="3" t="s">
        <v>243</v>
      </c>
      <c r="B114" s="3" t="s">
        <v>421</v>
      </c>
      <c r="C114" s="3" t="s">
        <v>950</v>
      </c>
      <c r="D114" s="3" t="s">
        <v>951</v>
      </c>
      <c r="E114" s="13">
        <v>940.49</v>
      </c>
      <c r="G114" s="16">
        <f t="shared" si="2"/>
        <v>940.49</v>
      </c>
      <c r="H114" s="6"/>
      <c r="I114" s="6"/>
      <c r="J114" s="17">
        <v>74539.59</v>
      </c>
      <c r="K114" s="16">
        <v>62900.69</v>
      </c>
      <c r="L114" s="18">
        <f t="shared" si="3"/>
        <v>11638.899999999994</v>
      </c>
      <c r="M114" s="8">
        <v>43503.417766203704</v>
      </c>
      <c r="N114" s="8">
        <v>43558</v>
      </c>
      <c r="O114" s="8">
        <v>43525</v>
      </c>
      <c r="P114" s="8">
        <v>43907</v>
      </c>
    </row>
    <row r="115" spans="1:16" x14ac:dyDescent="0.25">
      <c r="A115" s="3" t="s">
        <v>243</v>
      </c>
      <c r="B115" s="3" t="s">
        <v>421</v>
      </c>
      <c r="C115" s="3" t="s">
        <v>1599</v>
      </c>
      <c r="D115" s="3" t="s">
        <v>1740</v>
      </c>
      <c r="E115" s="13">
        <v>3331.14</v>
      </c>
      <c r="G115" s="16">
        <f t="shared" si="2"/>
        <v>3331.14</v>
      </c>
      <c r="H115" s="6"/>
      <c r="I115" s="6"/>
      <c r="J115" s="17">
        <v>41779.5</v>
      </c>
      <c r="K115" s="16">
        <v>73554.850000000006</v>
      </c>
      <c r="L115" s="18">
        <f t="shared" si="3"/>
        <v>-31775.350000000006</v>
      </c>
      <c r="M115" s="8">
        <v>43670.417673611111</v>
      </c>
      <c r="N115" s="8">
        <v>43849</v>
      </c>
      <c r="O115" s="8">
        <v>43678</v>
      </c>
      <c r="P115" s="8">
        <v>43903</v>
      </c>
    </row>
    <row r="116" spans="1:16" x14ac:dyDescent="0.25">
      <c r="A116" s="3" t="s">
        <v>243</v>
      </c>
      <c r="B116" s="3" t="s">
        <v>421</v>
      </c>
      <c r="C116" s="3" t="s">
        <v>954</v>
      </c>
      <c r="D116" s="3" t="s">
        <v>955</v>
      </c>
      <c r="E116" s="13">
        <v>2255.0300000000002</v>
      </c>
      <c r="G116" s="16">
        <f t="shared" si="2"/>
        <v>2255.0300000000002</v>
      </c>
      <c r="H116" s="6"/>
      <c r="I116" s="6"/>
      <c r="J116" s="17">
        <v>35105.79</v>
      </c>
      <c r="K116" s="16">
        <v>46479.42</v>
      </c>
      <c r="L116" s="18">
        <f t="shared" si="3"/>
        <v>-11373.629999999997</v>
      </c>
      <c r="M116" s="8">
        <v>43642.584282407406</v>
      </c>
      <c r="N116" s="8">
        <v>43783</v>
      </c>
      <c r="O116" s="8">
        <v>43647</v>
      </c>
      <c r="P116" s="8">
        <v>43852</v>
      </c>
    </row>
    <row r="117" spans="1:16" x14ac:dyDescent="0.25">
      <c r="A117" s="3" t="s">
        <v>243</v>
      </c>
      <c r="B117" s="3" t="s">
        <v>421</v>
      </c>
      <c r="C117" s="3" t="s">
        <v>1600</v>
      </c>
      <c r="D117" s="3" t="s">
        <v>1741</v>
      </c>
      <c r="E117" s="13">
        <v>118172.94</v>
      </c>
      <c r="G117" s="16">
        <f t="shared" si="2"/>
        <v>118172.94</v>
      </c>
      <c r="H117" s="6"/>
      <c r="I117" s="6"/>
      <c r="J117" s="17">
        <v>389063.87</v>
      </c>
      <c r="K117" s="16">
        <v>346753.22</v>
      </c>
      <c r="L117" s="18">
        <f t="shared" si="3"/>
        <v>42310.650000000023</v>
      </c>
      <c r="M117" s="8">
        <v>43719.584143518521</v>
      </c>
      <c r="N117" s="8">
        <v>43919</v>
      </c>
      <c r="O117" s="8">
        <v>43709</v>
      </c>
      <c r="P117" s="8">
        <v>43966</v>
      </c>
    </row>
    <row r="118" spans="1:16" x14ac:dyDescent="0.25">
      <c r="A118" s="3" t="s">
        <v>243</v>
      </c>
      <c r="B118" s="3" t="s">
        <v>421</v>
      </c>
      <c r="C118" s="3" t="s">
        <v>956</v>
      </c>
      <c r="D118" s="3" t="s">
        <v>957</v>
      </c>
      <c r="E118" s="13">
        <v>3685.09</v>
      </c>
      <c r="G118" s="16">
        <f t="shared" si="2"/>
        <v>3685.09</v>
      </c>
      <c r="H118" s="6"/>
      <c r="I118" s="6"/>
      <c r="J118" s="17">
        <v>258522.85</v>
      </c>
      <c r="K118" s="16">
        <v>147466.28</v>
      </c>
      <c r="L118" s="18">
        <f t="shared" si="3"/>
        <v>111056.57</v>
      </c>
      <c r="M118" s="8">
        <v>43643.41783564815</v>
      </c>
      <c r="N118" s="8">
        <v>43825</v>
      </c>
      <c r="O118" s="8">
        <v>43647</v>
      </c>
      <c r="P118" s="8">
        <v>43901</v>
      </c>
    </row>
    <row r="119" spans="1:16" x14ac:dyDescent="0.25">
      <c r="A119" s="3" t="s">
        <v>243</v>
      </c>
      <c r="B119" s="3" t="s">
        <v>421</v>
      </c>
      <c r="C119" s="3" t="s">
        <v>1601</v>
      </c>
      <c r="D119" s="3" t="s">
        <v>1742</v>
      </c>
      <c r="E119" s="13">
        <v>253723.97</v>
      </c>
      <c r="G119" s="16">
        <f t="shared" si="2"/>
        <v>253723.97</v>
      </c>
      <c r="H119" s="6"/>
      <c r="I119" s="6"/>
      <c r="J119" s="17">
        <v>510245.04</v>
      </c>
      <c r="K119" s="16">
        <v>515675</v>
      </c>
      <c r="L119" s="18">
        <f t="shared" si="3"/>
        <v>-5429.960000000021</v>
      </c>
      <c r="M119" s="8">
        <v>43763.750590277778</v>
      </c>
      <c r="N119" s="8">
        <v>43979</v>
      </c>
      <c r="O119" s="8">
        <v>43739</v>
      </c>
      <c r="P119" s="8">
        <v>44032</v>
      </c>
    </row>
    <row r="120" spans="1:16" x14ac:dyDescent="0.25">
      <c r="A120" s="3" t="s">
        <v>243</v>
      </c>
      <c r="B120" s="3" t="s">
        <v>421</v>
      </c>
      <c r="C120" s="3" t="s">
        <v>452</v>
      </c>
      <c r="D120" s="3" t="s">
        <v>453</v>
      </c>
      <c r="E120" s="13">
        <v>51623.05</v>
      </c>
      <c r="G120" s="16">
        <f t="shared" si="2"/>
        <v>51623.05</v>
      </c>
      <c r="H120" s="6"/>
      <c r="I120" s="6"/>
      <c r="J120" s="17">
        <v>51623.05</v>
      </c>
      <c r="K120" s="16">
        <v>161978.74</v>
      </c>
      <c r="L120" s="18">
        <f t="shared" si="3"/>
        <v>-110355.68999999999</v>
      </c>
      <c r="M120" s="8">
        <v>44103.417615740742</v>
      </c>
      <c r="N120" s="8">
        <v>44546</v>
      </c>
      <c r="O120" s="8">
        <v>44075</v>
      </c>
      <c r="P120" s="8">
        <v>44571</v>
      </c>
    </row>
    <row r="121" spans="1:16" x14ac:dyDescent="0.25">
      <c r="A121" s="3" t="s">
        <v>243</v>
      </c>
      <c r="B121" s="3" t="s">
        <v>421</v>
      </c>
      <c r="C121" s="3" t="s">
        <v>958</v>
      </c>
      <c r="D121" s="3" t="s">
        <v>959</v>
      </c>
      <c r="E121" s="13">
        <v>581074.43000000005</v>
      </c>
      <c r="G121" s="16">
        <f t="shared" si="2"/>
        <v>581074.43000000005</v>
      </c>
      <c r="H121" s="6"/>
      <c r="I121" s="6"/>
      <c r="J121" s="17">
        <v>581074.43000000005</v>
      </c>
      <c r="K121" s="16">
        <v>541626</v>
      </c>
      <c r="L121" s="18">
        <f t="shared" si="3"/>
        <v>39448.430000000051</v>
      </c>
      <c r="M121" s="8">
        <v>43866.418298611112</v>
      </c>
      <c r="N121" s="8">
        <v>43973</v>
      </c>
      <c r="O121" s="8">
        <v>43862</v>
      </c>
      <c r="P121" s="8">
        <v>44134</v>
      </c>
    </row>
    <row r="122" spans="1:16" x14ac:dyDescent="0.25">
      <c r="A122" s="3" t="s">
        <v>243</v>
      </c>
      <c r="B122" s="3" t="s">
        <v>421</v>
      </c>
      <c r="C122" s="3" t="s">
        <v>960</v>
      </c>
      <c r="D122" s="3" t="s">
        <v>961</v>
      </c>
      <c r="E122" s="13">
        <v>2386.94</v>
      </c>
      <c r="G122" s="16">
        <f t="shared" si="2"/>
        <v>2386.94</v>
      </c>
      <c r="H122" s="6"/>
      <c r="I122" s="6"/>
      <c r="J122" s="17">
        <v>28086.400000000001</v>
      </c>
      <c r="K122" s="16">
        <v>54541.9</v>
      </c>
      <c r="L122" s="18">
        <f t="shared" si="3"/>
        <v>-26455.5</v>
      </c>
      <c r="M122" s="8">
        <v>43664.750856481478</v>
      </c>
      <c r="N122" s="8">
        <v>43818</v>
      </c>
      <c r="O122" s="8">
        <v>43647</v>
      </c>
      <c r="P122" s="8">
        <v>43856</v>
      </c>
    </row>
    <row r="123" spans="1:16" x14ac:dyDescent="0.25">
      <c r="A123" s="3" t="s">
        <v>243</v>
      </c>
      <c r="B123" s="3" t="s">
        <v>421</v>
      </c>
      <c r="C123" s="3" t="s">
        <v>962</v>
      </c>
      <c r="D123" s="3" t="s">
        <v>963</v>
      </c>
      <c r="E123" s="13">
        <v>413.07</v>
      </c>
      <c r="G123" s="16">
        <f t="shared" si="2"/>
        <v>413.07</v>
      </c>
      <c r="H123" s="6"/>
      <c r="I123" s="6"/>
      <c r="J123" s="17">
        <v>37156.370000000003</v>
      </c>
      <c r="K123" s="16">
        <v>43437.77</v>
      </c>
      <c r="L123" s="18">
        <f t="shared" si="3"/>
        <v>-6281.3999999999942</v>
      </c>
      <c r="M123" s="8">
        <v>43606.750914351855</v>
      </c>
      <c r="N123" s="8">
        <v>43769</v>
      </c>
      <c r="O123" s="8">
        <v>43617</v>
      </c>
      <c r="P123" s="8">
        <v>43852</v>
      </c>
    </row>
    <row r="124" spans="1:16" x14ac:dyDescent="0.25">
      <c r="A124" s="3" t="s">
        <v>243</v>
      </c>
      <c r="B124" s="3" t="s">
        <v>421</v>
      </c>
      <c r="C124" s="3" t="s">
        <v>964</v>
      </c>
      <c r="D124" s="3" t="s">
        <v>965</v>
      </c>
      <c r="E124" s="13">
        <v>28147.5</v>
      </c>
      <c r="G124" s="16">
        <f t="shared" si="2"/>
        <v>28147.5</v>
      </c>
      <c r="H124" s="6"/>
      <c r="I124" s="6"/>
      <c r="J124" s="17">
        <v>242750.13</v>
      </c>
      <c r="K124" s="16">
        <v>163070</v>
      </c>
      <c r="L124" s="18">
        <f t="shared" si="3"/>
        <v>79680.13</v>
      </c>
      <c r="M124" s="8">
        <v>43676.417673611111</v>
      </c>
      <c r="N124" s="8">
        <v>43888</v>
      </c>
      <c r="O124" s="8">
        <v>43678</v>
      </c>
      <c r="P124" s="8">
        <v>43964</v>
      </c>
    </row>
    <row r="125" spans="1:16" x14ac:dyDescent="0.25">
      <c r="A125" s="3" t="s">
        <v>243</v>
      </c>
      <c r="B125" s="3" t="s">
        <v>421</v>
      </c>
      <c r="C125" s="3" t="s">
        <v>1602</v>
      </c>
      <c r="D125" s="3" t="s">
        <v>1743</v>
      </c>
      <c r="E125" s="13">
        <v>-444344.86</v>
      </c>
      <c r="G125" s="16">
        <f t="shared" si="2"/>
        <v>-444344.86</v>
      </c>
      <c r="H125" s="6"/>
      <c r="I125" s="6"/>
      <c r="J125" s="17">
        <v>0</v>
      </c>
      <c r="K125" s="16">
        <v>380442</v>
      </c>
      <c r="L125" s="18">
        <f t="shared" si="3"/>
        <v>-380442</v>
      </c>
      <c r="M125" s="8">
        <v>43105.584317129629</v>
      </c>
      <c r="N125" s="8">
        <v>43707</v>
      </c>
      <c r="O125" s="8">
        <v>43221</v>
      </c>
      <c r="P125" s="8">
        <v>43727</v>
      </c>
    </row>
    <row r="126" spans="1:16" x14ac:dyDescent="0.25">
      <c r="A126" s="3" t="s">
        <v>243</v>
      </c>
      <c r="B126" s="3" t="s">
        <v>421</v>
      </c>
      <c r="C126" s="3" t="s">
        <v>1603</v>
      </c>
      <c r="D126" s="3" t="s">
        <v>1744</v>
      </c>
      <c r="E126" s="13">
        <v>-84169.43</v>
      </c>
      <c r="G126" s="16">
        <f t="shared" si="2"/>
        <v>-84169.43</v>
      </c>
      <c r="H126" s="6"/>
      <c r="I126" s="6"/>
      <c r="J126" s="17">
        <v>0</v>
      </c>
      <c r="K126" s="16">
        <v>515779</v>
      </c>
      <c r="L126" s="18">
        <f t="shared" si="3"/>
        <v>-515779</v>
      </c>
      <c r="M126" s="8">
        <v>43532.584039351852</v>
      </c>
      <c r="N126" s="8">
        <v>43644</v>
      </c>
      <c r="O126" s="8">
        <v>43525</v>
      </c>
      <c r="P126" s="8">
        <v>43727</v>
      </c>
    </row>
    <row r="127" spans="1:16" x14ac:dyDescent="0.25">
      <c r="A127" s="3" t="s">
        <v>243</v>
      </c>
      <c r="B127" s="3" t="s">
        <v>421</v>
      </c>
      <c r="C127" s="3" t="s">
        <v>966</v>
      </c>
      <c r="D127" s="3" t="s">
        <v>967</v>
      </c>
      <c r="E127" s="13">
        <v>408.23</v>
      </c>
      <c r="G127" s="16">
        <f t="shared" si="2"/>
        <v>408.23</v>
      </c>
      <c r="H127" s="6"/>
      <c r="I127" s="6"/>
      <c r="J127" s="17">
        <v>32354.07</v>
      </c>
      <c r="K127" s="16">
        <v>50615.9</v>
      </c>
      <c r="L127" s="18">
        <f t="shared" si="3"/>
        <v>-18261.830000000002</v>
      </c>
      <c r="M127" s="8">
        <v>43648.584236111114</v>
      </c>
      <c r="N127" s="8">
        <v>43811</v>
      </c>
      <c r="O127" s="8">
        <v>43647</v>
      </c>
      <c r="P127" s="8">
        <v>43848</v>
      </c>
    </row>
    <row r="128" spans="1:16" x14ac:dyDescent="0.25">
      <c r="A128" s="3" t="s">
        <v>243</v>
      </c>
      <c r="B128" s="3" t="s">
        <v>421</v>
      </c>
      <c r="C128" s="3" t="s">
        <v>1604</v>
      </c>
      <c r="D128" s="3" t="s">
        <v>1745</v>
      </c>
      <c r="E128" s="13">
        <v>106383.51</v>
      </c>
      <c r="G128" s="16">
        <f t="shared" si="2"/>
        <v>106383.51</v>
      </c>
      <c r="H128" s="6"/>
      <c r="I128" s="6"/>
      <c r="J128" s="17">
        <v>192207.23</v>
      </c>
      <c r="K128" s="16">
        <v>205184</v>
      </c>
      <c r="L128" s="18">
        <f t="shared" si="3"/>
        <v>-12976.76999999999</v>
      </c>
      <c r="M128" s="8">
        <v>43742.584201388891</v>
      </c>
      <c r="N128" s="8">
        <v>43901</v>
      </c>
      <c r="O128" s="8">
        <v>43770</v>
      </c>
      <c r="P128" s="8">
        <v>43966</v>
      </c>
    </row>
    <row r="129" spans="1:16" x14ac:dyDescent="0.25">
      <c r="A129" s="3" t="s">
        <v>243</v>
      </c>
      <c r="B129" s="3" t="s">
        <v>421</v>
      </c>
      <c r="C129" s="3" t="s">
        <v>1605</v>
      </c>
      <c r="D129" s="3" t="s">
        <v>1746</v>
      </c>
      <c r="E129" s="13">
        <v>100717.75</v>
      </c>
      <c r="G129" s="16">
        <f t="shared" si="2"/>
        <v>100717.75</v>
      </c>
      <c r="H129" s="6"/>
      <c r="I129" s="6"/>
      <c r="J129" s="17">
        <v>147091.51</v>
      </c>
      <c r="K129" s="16">
        <v>60768.22</v>
      </c>
      <c r="L129" s="18">
        <f t="shared" si="3"/>
        <v>86323.290000000008</v>
      </c>
      <c r="M129" s="8">
        <v>43704.750752314816</v>
      </c>
      <c r="N129" s="8">
        <v>43908</v>
      </c>
      <c r="O129" s="8">
        <v>43709</v>
      </c>
      <c r="P129" s="8">
        <v>43990</v>
      </c>
    </row>
    <row r="130" spans="1:16" x14ac:dyDescent="0.25">
      <c r="A130" s="3" t="s">
        <v>243</v>
      </c>
      <c r="B130" s="3" t="s">
        <v>421</v>
      </c>
      <c r="C130" s="3" t="s">
        <v>1606</v>
      </c>
      <c r="D130" s="3" t="s">
        <v>1747</v>
      </c>
      <c r="E130" s="13">
        <v>47208.91</v>
      </c>
      <c r="G130" s="16">
        <f t="shared" ref="G130:G193" si="4">E130-F130</f>
        <v>47208.91</v>
      </c>
      <c r="H130" s="6"/>
      <c r="I130" s="6"/>
      <c r="J130" s="17">
        <v>52023.27</v>
      </c>
      <c r="K130" s="16">
        <v>60345</v>
      </c>
      <c r="L130" s="18">
        <f t="shared" si="3"/>
        <v>-8321.7300000000032</v>
      </c>
      <c r="M130" s="8">
        <v>43788.41741898148</v>
      </c>
      <c r="N130" s="8">
        <v>43944</v>
      </c>
      <c r="O130" s="8">
        <v>43800</v>
      </c>
      <c r="P130" s="8">
        <v>43982</v>
      </c>
    </row>
    <row r="131" spans="1:16" x14ac:dyDescent="0.25">
      <c r="A131" s="3" t="s">
        <v>243</v>
      </c>
      <c r="B131" s="3" t="s">
        <v>421</v>
      </c>
      <c r="C131" s="3" t="s">
        <v>1607</v>
      </c>
      <c r="D131" s="3" t="s">
        <v>1748</v>
      </c>
      <c r="E131" s="13">
        <v>606.98</v>
      </c>
      <c r="G131" s="16">
        <f t="shared" si="4"/>
        <v>606.98</v>
      </c>
      <c r="H131" s="6"/>
      <c r="I131" s="6"/>
      <c r="J131" s="17">
        <v>55530.87</v>
      </c>
      <c r="K131" s="16">
        <v>77219</v>
      </c>
      <c r="L131" s="18">
        <f t="shared" si="3"/>
        <v>-21688.129999999997</v>
      </c>
      <c r="M131" s="8">
        <v>43738.663981481484</v>
      </c>
      <c r="N131" s="8">
        <v>43849</v>
      </c>
      <c r="O131" s="8">
        <v>43739</v>
      </c>
      <c r="P131" s="8">
        <v>43901</v>
      </c>
    </row>
    <row r="132" spans="1:16" x14ac:dyDescent="0.25">
      <c r="A132" s="3" t="s">
        <v>243</v>
      </c>
      <c r="B132" s="3" t="s">
        <v>421</v>
      </c>
      <c r="C132" s="3" t="s">
        <v>968</v>
      </c>
      <c r="D132" s="3" t="s">
        <v>969</v>
      </c>
      <c r="E132" s="13">
        <v>240.74</v>
      </c>
      <c r="G132" s="16">
        <f t="shared" si="4"/>
        <v>240.74</v>
      </c>
      <c r="H132" s="6"/>
      <c r="I132" s="6"/>
      <c r="J132" s="17">
        <v>5551.81</v>
      </c>
      <c r="K132" s="16">
        <v>35185</v>
      </c>
      <c r="L132" s="18">
        <f t="shared" ref="L132:L195" si="5">J132-K132</f>
        <v>-29633.19</v>
      </c>
      <c r="M132" s="8">
        <v>43738.417546296296</v>
      </c>
      <c r="N132" s="8">
        <v>43860</v>
      </c>
      <c r="O132" s="8">
        <v>43739</v>
      </c>
      <c r="P132" s="8">
        <v>43863</v>
      </c>
    </row>
    <row r="133" spans="1:16" x14ac:dyDescent="0.25">
      <c r="A133" s="3" t="s">
        <v>243</v>
      </c>
      <c r="B133" s="3" t="s">
        <v>421</v>
      </c>
      <c r="C133" s="3" t="s">
        <v>1608</v>
      </c>
      <c r="D133" s="3" t="s">
        <v>1749</v>
      </c>
      <c r="E133" s="13">
        <v>9202.26</v>
      </c>
      <c r="G133" s="16">
        <f t="shared" si="4"/>
        <v>9202.26</v>
      </c>
      <c r="H133" s="6"/>
      <c r="I133" s="6"/>
      <c r="J133" s="17">
        <v>9202.26</v>
      </c>
      <c r="K133" s="16">
        <v>57563</v>
      </c>
      <c r="L133" s="18">
        <f t="shared" si="5"/>
        <v>-48360.74</v>
      </c>
      <c r="M133" s="8">
        <v>43817.417488425926</v>
      </c>
      <c r="N133" s="8">
        <v>43921</v>
      </c>
      <c r="O133" s="8">
        <v>43891</v>
      </c>
      <c r="P133" s="8">
        <v>44062</v>
      </c>
    </row>
    <row r="134" spans="1:16" x14ac:dyDescent="0.25">
      <c r="A134" s="3" t="s">
        <v>243</v>
      </c>
      <c r="B134" s="3" t="s">
        <v>421</v>
      </c>
      <c r="C134" s="3" t="s">
        <v>1609</v>
      </c>
      <c r="D134" s="3" t="s">
        <v>1750</v>
      </c>
      <c r="E134" s="13">
        <v>-525.29999999999995</v>
      </c>
      <c r="G134" s="16">
        <f t="shared" si="4"/>
        <v>-525.29999999999995</v>
      </c>
      <c r="H134" s="6"/>
      <c r="I134" s="6"/>
      <c r="J134" s="17">
        <v>35815.949999999997</v>
      </c>
      <c r="K134" s="16">
        <v>51274.67</v>
      </c>
      <c r="L134" s="18">
        <f t="shared" si="5"/>
        <v>-15458.720000000001</v>
      </c>
      <c r="M134" s="8">
        <v>43705.584027777775</v>
      </c>
      <c r="N134" s="8">
        <v>43835</v>
      </c>
      <c r="O134" s="8">
        <v>43709</v>
      </c>
      <c r="P134" s="8">
        <v>43916</v>
      </c>
    </row>
    <row r="135" spans="1:16" x14ac:dyDescent="0.25">
      <c r="A135" s="3" t="s">
        <v>243</v>
      </c>
      <c r="B135" s="3" t="s">
        <v>421</v>
      </c>
      <c r="C135" s="3" t="s">
        <v>1610</v>
      </c>
      <c r="D135" s="3" t="s">
        <v>1751</v>
      </c>
      <c r="E135" s="13">
        <v>-1154.99</v>
      </c>
      <c r="G135" s="16">
        <f t="shared" si="4"/>
        <v>-1154.99</v>
      </c>
      <c r="H135" s="6"/>
      <c r="I135" s="6"/>
      <c r="J135" s="17">
        <v>49044.52</v>
      </c>
      <c r="K135" s="16">
        <v>93363</v>
      </c>
      <c r="L135" s="18">
        <f t="shared" si="5"/>
        <v>-44318.48</v>
      </c>
      <c r="M135" s="8">
        <v>43721.584027777775</v>
      </c>
      <c r="N135" s="8">
        <v>43828</v>
      </c>
      <c r="O135" s="8">
        <v>43709</v>
      </c>
      <c r="P135" s="8">
        <v>43886</v>
      </c>
    </row>
    <row r="136" spans="1:16" x14ac:dyDescent="0.25">
      <c r="A136" s="3" t="s">
        <v>243</v>
      </c>
      <c r="B136" s="3" t="s">
        <v>421</v>
      </c>
      <c r="C136" s="3" t="s">
        <v>1611</v>
      </c>
      <c r="D136" s="3" t="s">
        <v>1752</v>
      </c>
      <c r="E136" s="13">
        <v>316.45</v>
      </c>
      <c r="G136" s="16">
        <f t="shared" si="4"/>
        <v>316.45</v>
      </c>
      <c r="H136" s="6"/>
      <c r="I136" s="6"/>
      <c r="J136" s="17">
        <v>14418.31</v>
      </c>
      <c r="K136" s="16">
        <v>34346</v>
      </c>
      <c r="L136" s="18">
        <f t="shared" si="5"/>
        <v>-19927.690000000002</v>
      </c>
      <c r="M136" s="8">
        <v>43756.417569444442</v>
      </c>
      <c r="N136" s="8">
        <v>43863</v>
      </c>
      <c r="O136" s="8">
        <v>43739</v>
      </c>
      <c r="P136" s="8">
        <v>43923</v>
      </c>
    </row>
    <row r="137" spans="1:16" x14ac:dyDescent="0.25">
      <c r="A137" s="3" t="s">
        <v>243</v>
      </c>
      <c r="B137" s="3" t="s">
        <v>421</v>
      </c>
      <c r="C137" s="3" t="s">
        <v>1469</v>
      </c>
      <c r="D137" s="3" t="s">
        <v>1470</v>
      </c>
      <c r="E137" s="13">
        <v>192865.35</v>
      </c>
      <c r="G137" s="16">
        <f t="shared" si="4"/>
        <v>192865.35</v>
      </c>
      <c r="H137" s="6"/>
      <c r="I137" s="6"/>
      <c r="J137" s="17">
        <v>209963.8</v>
      </c>
      <c r="K137" s="16">
        <v>73344</v>
      </c>
      <c r="L137" s="18">
        <f t="shared" si="5"/>
        <v>136619.79999999999</v>
      </c>
      <c r="M137" s="8">
        <v>43782.417430555557</v>
      </c>
      <c r="N137" s="8">
        <v>43833</v>
      </c>
      <c r="O137" s="8">
        <v>43770</v>
      </c>
      <c r="P137" s="8">
        <v>44000</v>
      </c>
    </row>
    <row r="138" spans="1:16" x14ac:dyDescent="0.25">
      <c r="A138" s="3" t="s">
        <v>243</v>
      </c>
      <c r="B138" s="3" t="s">
        <v>421</v>
      </c>
      <c r="C138" s="3" t="s">
        <v>1612</v>
      </c>
      <c r="D138" s="3" t="s">
        <v>1753</v>
      </c>
      <c r="E138" s="13">
        <v>89837.87</v>
      </c>
      <c r="G138" s="16">
        <f t="shared" si="4"/>
        <v>89837.87</v>
      </c>
      <c r="H138" s="6"/>
      <c r="I138" s="6"/>
      <c r="J138" s="17">
        <v>94079.99</v>
      </c>
      <c r="K138" s="16">
        <v>95523.06</v>
      </c>
      <c r="L138" s="18">
        <f t="shared" si="5"/>
        <v>-1443.0699999999924</v>
      </c>
      <c r="M138" s="8">
        <v>43801.584178240744</v>
      </c>
      <c r="N138" s="8">
        <v>43943</v>
      </c>
      <c r="O138" s="8">
        <v>43800</v>
      </c>
      <c r="P138" s="8">
        <v>44059</v>
      </c>
    </row>
    <row r="139" spans="1:16" x14ac:dyDescent="0.25">
      <c r="A139" s="3" t="s">
        <v>243</v>
      </c>
      <c r="B139" s="3" t="s">
        <v>421</v>
      </c>
      <c r="C139" s="3" t="s">
        <v>1613</v>
      </c>
      <c r="D139" s="3" t="s">
        <v>1754</v>
      </c>
      <c r="E139" s="13">
        <v>16717.98</v>
      </c>
      <c r="G139" s="16">
        <f t="shared" si="4"/>
        <v>16717.98</v>
      </c>
      <c r="H139" s="6"/>
      <c r="I139" s="6"/>
      <c r="J139" s="17">
        <v>18581.39</v>
      </c>
      <c r="K139" s="16">
        <v>41217</v>
      </c>
      <c r="L139" s="18">
        <f t="shared" si="5"/>
        <v>-22635.61</v>
      </c>
      <c r="M139" s="8">
        <v>43801.750555555554</v>
      </c>
      <c r="N139" s="8">
        <v>44288</v>
      </c>
      <c r="O139" s="8">
        <v>43800</v>
      </c>
      <c r="P139" s="8">
        <v>44000</v>
      </c>
    </row>
    <row r="140" spans="1:16" x14ac:dyDescent="0.25">
      <c r="A140" s="3" t="s">
        <v>243</v>
      </c>
      <c r="B140" s="3" t="s">
        <v>421</v>
      </c>
      <c r="C140" s="3" t="s">
        <v>1614</v>
      </c>
      <c r="D140" s="3" t="s">
        <v>1755</v>
      </c>
      <c r="E140" s="13">
        <v>142604.75</v>
      </c>
      <c r="G140" s="16">
        <f t="shared" si="4"/>
        <v>142604.75</v>
      </c>
      <c r="H140" s="6"/>
      <c r="I140" s="6"/>
      <c r="J140" s="17">
        <v>142604.75</v>
      </c>
      <c r="K140" s="16">
        <v>152669</v>
      </c>
      <c r="L140" s="18">
        <f t="shared" si="5"/>
        <v>-10064.25</v>
      </c>
      <c r="M140" s="8">
        <v>43859.584282407406</v>
      </c>
      <c r="N140" s="8">
        <v>43992</v>
      </c>
      <c r="O140" s="8">
        <v>43862</v>
      </c>
      <c r="P140" s="8">
        <v>44181</v>
      </c>
    </row>
    <row r="141" spans="1:16" x14ac:dyDescent="0.25">
      <c r="A141" s="3" t="s">
        <v>243</v>
      </c>
      <c r="B141" s="3" t="s">
        <v>421</v>
      </c>
      <c r="C141" s="3" t="s">
        <v>970</v>
      </c>
      <c r="D141" s="3" t="s">
        <v>971</v>
      </c>
      <c r="E141" s="13">
        <v>1101.17</v>
      </c>
      <c r="G141" s="16">
        <f t="shared" si="4"/>
        <v>1101.17</v>
      </c>
      <c r="H141" s="6"/>
      <c r="I141" s="6"/>
      <c r="J141" s="17">
        <v>3285.37</v>
      </c>
      <c r="K141" s="16">
        <v>13325</v>
      </c>
      <c r="L141" s="18">
        <f t="shared" si="5"/>
        <v>-10039.630000000001</v>
      </c>
      <c r="M141" s="8">
        <v>43739.584050925929</v>
      </c>
      <c r="N141" s="8">
        <v>43874</v>
      </c>
      <c r="O141" s="8">
        <v>43770</v>
      </c>
      <c r="P141" s="8">
        <v>43850</v>
      </c>
    </row>
    <row r="142" spans="1:16" x14ac:dyDescent="0.25">
      <c r="A142" s="3" t="s">
        <v>243</v>
      </c>
      <c r="B142" s="3" t="s">
        <v>421</v>
      </c>
      <c r="C142" s="3" t="s">
        <v>972</v>
      </c>
      <c r="D142" s="3" t="s">
        <v>973</v>
      </c>
      <c r="E142" s="13">
        <v>37525.79</v>
      </c>
      <c r="G142" s="16">
        <f t="shared" si="4"/>
        <v>37525.79</v>
      </c>
      <c r="H142" s="6"/>
      <c r="I142" s="6"/>
      <c r="J142" s="17">
        <v>37525.79</v>
      </c>
      <c r="K142" s="16">
        <v>52790</v>
      </c>
      <c r="L142" s="18">
        <f t="shared" si="5"/>
        <v>-15264.21</v>
      </c>
      <c r="M142" s="8">
        <v>43818.41741898148</v>
      </c>
      <c r="N142" s="8">
        <v>44196</v>
      </c>
      <c r="O142" s="8">
        <v>43831</v>
      </c>
      <c r="P142" s="8">
        <v>44064</v>
      </c>
    </row>
    <row r="143" spans="1:16" x14ac:dyDescent="0.25">
      <c r="A143" s="3" t="s">
        <v>243</v>
      </c>
      <c r="B143" s="3" t="s">
        <v>421</v>
      </c>
      <c r="C143" s="3" t="s">
        <v>1615</v>
      </c>
      <c r="D143" s="3" t="s">
        <v>1756</v>
      </c>
      <c r="E143" s="13">
        <v>6861.87</v>
      </c>
      <c r="G143" s="16">
        <f t="shared" si="4"/>
        <v>6861.87</v>
      </c>
      <c r="H143" s="6"/>
      <c r="I143" s="6"/>
      <c r="J143" s="17">
        <v>6861.87</v>
      </c>
      <c r="K143" s="16">
        <v>51469</v>
      </c>
      <c r="L143" s="18">
        <f t="shared" si="5"/>
        <v>-44607.13</v>
      </c>
      <c r="M143" s="8">
        <v>43788.41741898148</v>
      </c>
      <c r="N143" s="8">
        <v>44207</v>
      </c>
      <c r="O143" s="8">
        <v>43862</v>
      </c>
      <c r="P143" s="8">
        <v>44045</v>
      </c>
    </row>
    <row r="144" spans="1:16" x14ac:dyDescent="0.25">
      <c r="A144" s="3" t="s">
        <v>243</v>
      </c>
      <c r="B144" s="3" t="s">
        <v>421</v>
      </c>
      <c r="C144" s="3" t="s">
        <v>1479</v>
      </c>
      <c r="D144" s="3" t="s">
        <v>1480</v>
      </c>
      <c r="E144" s="13">
        <v>251265.94</v>
      </c>
      <c r="G144" s="16">
        <f t="shared" si="4"/>
        <v>251265.94</v>
      </c>
      <c r="H144" s="6"/>
      <c r="I144" s="6"/>
      <c r="J144" s="17">
        <v>251265.94</v>
      </c>
      <c r="K144" s="16">
        <v>225972</v>
      </c>
      <c r="L144" s="18">
        <f t="shared" si="5"/>
        <v>25293.940000000002</v>
      </c>
      <c r="M144" s="8">
        <v>43978.417141203703</v>
      </c>
      <c r="N144" s="8">
        <v>44068</v>
      </c>
      <c r="O144" s="8">
        <v>43983</v>
      </c>
      <c r="P144" s="8">
        <v>44165</v>
      </c>
    </row>
    <row r="145" spans="1:16" x14ac:dyDescent="0.25">
      <c r="A145" s="3" t="s">
        <v>243</v>
      </c>
      <c r="B145" s="3" t="s">
        <v>421</v>
      </c>
      <c r="C145" s="3" t="s">
        <v>1616</v>
      </c>
      <c r="D145" s="3" t="s">
        <v>1757</v>
      </c>
      <c r="E145" s="13">
        <v>67067.759999999995</v>
      </c>
      <c r="G145" s="16">
        <f t="shared" si="4"/>
        <v>67067.759999999995</v>
      </c>
      <c r="H145" s="6"/>
      <c r="I145" s="6"/>
      <c r="J145" s="17">
        <v>67067.759999999995</v>
      </c>
      <c r="K145" s="16">
        <v>116703</v>
      </c>
      <c r="L145" s="18">
        <f t="shared" si="5"/>
        <v>-49635.240000000005</v>
      </c>
      <c r="M145" s="8">
        <v>43878.583854166667</v>
      </c>
      <c r="N145" s="8">
        <v>43945</v>
      </c>
      <c r="O145" s="8">
        <v>43862</v>
      </c>
      <c r="P145" s="8">
        <v>44055</v>
      </c>
    </row>
    <row r="146" spans="1:16" x14ac:dyDescent="0.25">
      <c r="A146" s="3" t="s">
        <v>243</v>
      </c>
      <c r="B146" s="3" t="s">
        <v>421</v>
      </c>
      <c r="C146" s="3" t="s">
        <v>974</v>
      </c>
      <c r="D146" s="3" t="s">
        <v>975</v>
      </c>
      <c r="E146" s="13">
        <v>298.02</v>
      </c>
      <c r="G146" s="16">
        <f t="shared" si="4"/>
        <v>298.02</v>
      </c>
      <c r="H146" s="6"/>
      <c r="I146" s="6"/>
      <c r="J146" s="17">
        <v>298.02</v>
      </c>
      <c r="K146" s="16">
        <v>81024</v>
      </c>
      <c r="L146" s="18">
        <f t="shared" si="5"/>
        <v>-80725.98</v>
      </c>
      <c r="M146" s="8">
        <v>43885.588113425925</v>
      </c>
      <c r="N146" s="8">
        <v>44251</v>
      </c>
      <c r="O146" s="8">
        <v>43891</v>
      </c>
      <c r="P146" s="8">
        <v>44391</v>
      </c>
    </row>
    <row r="147" spans="1:16" x14ac:dyDescent="0.25">
      <c r="A147" s="3" t="s">
        <v>243</v>
      </c>
      <c r="B147" s="3" t="s">
        <v>421</v>
      </c>
      <c r="C147" s="3" t="s">
        <v>976</v>
      </c>
      <c r="D147" s="3" t="s">
        <v>977</v>
      </c>
      <c r="E147" s="13">
        <v>159154.32</v>
      </c>
      <c r="G147" s="16">
        <f t="shared" si="4"/>
        <v>159154.32</v>
      </c>
      <c r="H147" s="6"/>
      <c r="I147" s="6"/>
      <c r="J147" s="17">
        <v>159154.32</v>
      </c>
      <c r="K147" s="16">
        <v>166549</v>
      </c>
      <c r="L147" s="18">
        <f t="shared" si="5"/>
        <v>-7394.679999999993</v>
      </c>
      <c r="M147" s="8">
        <v>43994.583854166667</v>
      </c>
      <c r="N147" s="8">
        <v>44182</v>
      </c>
      <c r="O147" s="8">
        <v>43983</v>
      </c>
      <c r="P147" s="8">
        <v>44208</v>
      </c>
    </row>
    <row r="148" spans="1:16" x14ac:dyDescent="0.25">
      <c r="A148" s="3" t="s">
        <v>243</v>
      </c>
      <c r="B148" s="3" t="s">
        <v>421</v>
      </c>
      <c r="C148" s="3" t="s">
        <v>978</v>
      </c>
      <c r="D148" s="3" t="s">
        <v>979</v>
      </c>
      <c r="E148" s="13">
        <v>943847.01</v>
      </c>
      <c r="G148" s="16">
        <f t="shared" si="4"/>
        <v>943847.01</v>
      </c>
      <c r="H148" s="6"/>
      <c r="I148" s="6"/>
      <c r="J148" s="17">
        <v>943847.01</v>
      </c>
      <c r="K148" s="16">
        <v>1255100</v>
      </c>
      <c r="L148" s="18">
        <f t="shared" si="5"/>
        <v>-311252.99</v>
      </c>
      <c r="M148" s="8">
        <v>43893.41715277778</v>
      </c>
      <c r="N148" s="8">
        <v>44085</v>
      </c>
      <c r="O148" s="8">
        <v>43891</v>
      </c>
      <c r="P148" s="8">
        <v>44191</v>
      </c>
    </row>
    <row r="149" spans="1:16" x14ac:dyDescent="0.25">
      <c r="A149" s="3" t="s">
        <v>243</v>
      </c>
      <c r="B149" s="3" t="s">
        <v>421</v>
      </c>
      <c r="C149" s="3" t="s">
        <v>1617</v>
      </c>
      <c r="D149" s="3" t="s">
        <v>1758</v>
      </c>
      <c r="E149" s="13">
        <v>100239.48</v>
      </c>
      <c r="G149" s="16">
        <f t="shared" si="4"/>
        <v>100239.48</v>
      </c>
      <c r="H149" s="6"/>
      <c r="I149" s="6"/>
      <c r="J149" s="17">
        <v>100239.48</v>
      </c>
      <c r="K149" s="16">
        <v>114071</v>
      </c>
      <c r="L149" s="18">
        <f t="shared" si="5"/>
        <v>-13831.520000000004</v>
      </c>
      <c r="M149" s="8">
        <v>43944.583738425928</v>
      </c>
      <c r="N149" s="8">
        <v>44022</v>
      </c>
      <c r="O149" s="8">
        <v>43952</v>
      </c>
      <c r="P149" s="8">
        <v>44159</v>
      </c>
    </row>
    <row r="150" spans="1:16" x14ac:dyDescent="0.25">
      <c r="A150" s="3" t="s">
        <v>243</v>
      </c>
      <c r="B150" s="3" t="s">
        <v>421</v>
      </c>
      <c r="C150" s="3" t="s">
        <v>1618</v>
      </c>
      <c r="D150" s="3" t="s">
        <v>1759</v>
      </c>
      <c r="E150" s="13">
        <v>57401.87</v>
      </c>
      <c r="G150" s="16">
        <f t="shared" si="4"/>
        <v>57401.87</v>
      </c>
      <c r="H150" s="6"/>
      <c r="I150" s="6"/>
      <c r="J150" s="17">
        <v>57401.87</v>
      </c>
      <c r="K150" s="16">
        <v>44298</v>
      </c>
      <c r="L150" s="18">
        <f t="shared" si="5"/>
        <v>13103.870000000003</v>
      </c>
      <c r="M150" s="8">
        <v>43924.459814814814</v>
      </c>
      <c r="N150" s="8">
        <v>44125</v>
      </c>
      <c r="O150" s="8">
        <v>43983</v>
      </c>
      <c r="P150" s="8">
        <v>44162</v>
      </c>
    </row>
    <row r="151" spans="1:16" x14ac:dyDescent="0.25">
      <c r="A151" s="3" t="s">
        <v>243</v>
      </c>
      <c r="B151" s="3" t="s">
        <v>421</v>
      </c>
      <c r="C151" s="3" t="s">
        <v>492</v>
      </c>
      <c r="D151" s="3" t="s">
        <v>1532</v>
      </c>
      <c r="E151" s="13">
        <v>5001.25</v>
      </c>
      <c r="G151" s="16">
        <f t="shared" si="4"/>
        <v>5001.25</v>
      </c>
      <c r="H151" s="6"/>
      <c r="I151" s="6"/>
      <c r="J151" s="17">
        <v>5001.25</v>
      </c>
      <c r="K151" s="16">
        <v>237226.07</v>
      </c>
      <c r="L151" s="18">
        <f t="shared" si="5"/>
        <v>-232224.82</v>
      </c>
      <c r="M151" s="8">
        <v>44181.428773148145</v>
      </c>
      <c r="N151" s="8">
        <v>44463</v>
      </c>
      <c r="O151" s="8">
        <v>44166</v>
      </c>
      <c r="P151" s="8"/>
    </row>
    <row r="152" spans="1:16" x14ac:dyDescent="0.25">
      <c r="A152" s="3" t="s">
        <v>243</v>
      </c>
      <c r="B152" s="3" t="s">
        <v>421</v>
      </c>
      <c r="C152" s="3" t="s">
        <v>494</v>
      </c>
      <c r="D152" s="3" t="s">
        <v>495</v>
      </c>
      <c r="E152" s="13">
        <v>778.47</v>
      </c>
      <c r="G152" s="16">
        <f t="shared" si="4"/>
        <v>778.47</v>
      </c>
      <c r="H152" s="6"/>
      <c r="I152" s="6"/>
      <c r="J152" s="17">
        <v>778.47</v>
      </c>
      <c r="K152" s="16">
        <v>194197.42</v>
      </c>
      <c r="L152" s="18">
        <f t="shared" si="5"/>
        <v>-193418.95</v>
      </c>
      <c r="M152" s="8">
        <v>44103.417615740742</v>
      </c>
      <c r="N152" s="8">
        <v>45120</v>
      </c>
      <c r="O152" s="8">
        <v>44105</v>
      </c>
      <c r="P152" s="8">
        <v>45245</v>
      </c>
    </row>
    <row r="153" spans="1:16" x14ac:dyDescent="0.25">
      <c r="A153" s="3" t="s">
        <v>243</v>
      </c>
      <c r="B153" s="3" t="s">
        <v>421</v>
      </c>
      <c r="C153" s="3" t="s">
        <v>984</v>
      </c>
      <c r="D153" s="3" t="s">
        <v>985</v>
      </c>
      <c r="E153" s="13">
        <v>104235.64</v>
      </c>
      <c r="G153" s="16">
        <f t="shared" si="4"/>
        <v>104235.64</v>
      </c>
      <c r="H153" s="6"/>
      <c r="I153" s="6"/>
      <c r="J153" s="17">
        <v>104235.64</v>
      </c>
      <c r="K153" s="16">
        <v>74687</v>
      </c>
      <c r="L153" s="18">
        <f t="shared" si="5"/>
        <v>29548.639999999999</v>
      </c>
      <c r="M153" s="8">
        <v>44041.583923611113</v>
      </c>
      <c r="N153" s="8">
        <v>44120</v>
      </c>
      <c r="O153" s="8">
        <v>44044</v>
      </c>
      <c r="P153" s="8">
        <v>44221</v>
      </c>
    </row>
    <row r="154" spans="1:16" x14ac:dyDescent="0.25">
      <c r="A154" s="3" t="s">
        <v>243</v>
      </c>
      <c r="B154" s="3" t="s">
        <v>421</v>
      </c>
      <c r="C154" s="3" t="s">
        <v>986</v>
      </c>
      <c r="D154" s="3" t="s">
        <v>987</v>
      </c>
      <c r="E154" s="13">
        <v>59485.09</v>
      </c>
      <c r="G154" s="16">
        <f t="shared" si="4"/>
        <v>59485.09</v>
      </c>
      <c r="H154" s="6"/>
      <c r="I154" s="6"/>
      <c r="J154" s="17">
        <v>59485.09</v>
      </c>
      <c r="K154" s="16">
        <v>104176</v>
      </c>
      <c r="L154" s="18">
        <f t="shared" si="5"/>
        <v>-44690.91</v>
      </c>
      <c r="M154" s="8">
        <v>44000.417083333334</v>
      </c>
      <c r="N154" s="8">
        <v>44103</v>
      </c>
      <c r="O154" s="8">
        <v>44013</v>
      </c>
      <c r="P154" s="8">
        <v>44293</v>
      </c>
    </row>
    <row r="155" spans="1:16" x14ac:dyDescent="0.25">
      <c r="A155" s="3" t="s">
        <v>243</v>
      </c>
      <c r="B155" s="3" t="s">
        <v>421</v>
      </c>
      <c r="C155" s="3" t="s">
        <v>988</v>
      </c>
      <c r="D155" s="3" t="s">
        <v>989</v>
      </c>
      <c r="E155" s="13">
        <v>10580.55</v>
      </c>
      <c r="G155" s="16">
        <f t="shared" si="4"/>
        <v>10580.55</v>
      </c>
      <c r="H155" s="6"/>
      <c r="I155" s="6"/>
      <c r="J155" s="17">
        <v>10580.55</v>
      </c>
      <c r="K155" s="16">
        <v>26839.9</v>
      </c>
      <c r="L155" s="18">
        <f t="shared" si="5"/>
        <v>-16259.350000000002</v>
      </c>
      <c r="M155" s="8">
        <v>44074.58384259259</v>
      </c>
      <c r="N155" s="8">
        <v>44150</v>
      </c>
      <c r="O155" s="8">
        <v>44075</v>
      </c>
      <c r="P155" s="8">
        <v>44237</v>
      </c>
    </row>
    <row r="156" spans="1:16" x14ac:dyDescent="0.25">
      <c r="A156" s="3" t="s">
        <v>243</v>
      </c>
      <c r="B156" s="3" t="s">
        <v>421</v>
      </c>
      <c r="C156" s="3" t="s">
        <v>990</v>
      </c>
      <c r="D156" s="3" t="s">
        <v>991</v>
      </c>
      <c r="E156" s="13">
        <v>49898.59</v>
      </c>
      <c r="G156" s="16">
        <f t="shared" si="4"/>
        <v>49898.59</v>
      </c>
      <c r="H156" s="6"/>
      <c r="I156" s="6"/>
      <c r="J156" s="17">
        <v>49898.59</v>
      </c>
      <c r="K156" s="16">
        <v>117730.07</v>
      </c>
      <c r="L156" s="18">
        <f t="shared" si="5"/>
        <v>-67831.48000000001</v>
      </c>
      <c r="M156" s="8">
        <v>44106.417384259257</v>
      </c>
      <c r="N156" s="8">
        <v>44183</v>
      </c>
      <c r="O156" s="8">
        <v>44105</v>
      </c>
      <c r="P156" s="8">
        <v>44263</v>
      </c>
    </row>
    <row r="157" spans="1:16" x14ac:dyDescent="0.25">
      <c r="A157" s="3" t="s">
        <v>243</v>
      </c>
      <c r="B157" s="3" t="s">
        <v>421</v>
      </c>
      <c r="C157" s="3" t="s">
        <v>992</v>
      </c>
      <c r="D157" s="3" t="s">
        <v>993</v>
      </c>
      <c r="E157" s="13">
        <v>57.88</v>
      </c>
      <c r="G157" s="16">
        <f t="shared" si="4"/>
        <v>57.88</v>
      </c>
      <c r="H157" s="6"/>
      <c r="I157" s="6"/>
      <c r="J157" s="17">
        <v>57.88</v>
      </c>
      <c r="K157" s="16">
        <v>46988.86</v>
      </c>
      <c r="L157" s="18">
        <f t="shared" si="5"/>
        <v>-46930.98</v>
      </c>
      <c r="M157" s="8">
        <v>44158.751180555555</v>
      </c>
      <c r="N157" s="8">
        <v>44427</v>
      </c>
      <c r="O157" s="8">
        <v>44166</v>
      </c>
      <c r="P157" s="8">
        <v>44402</v>
      </c>
    </row>
    <row r="158" spans="1:16" x14ac:dyDescent="0.25">
      <c r="A158" s="3" t="s">
        <v>243</v>
      </c>
      <c r="B158" s="3" t="s">
        <v>421</v>
      </c>
      <c r="C158" s="3" t="s">
        <v>1619</v>
      </c>
      <c r="D158" s="3" t="s">
        <v>1760</v>
      </c>
      <c r="E158" s="13">
        <v>5099.04</v>
      </c>
      <c r="G158" s="16">
        <f t="shared" si="4"/>
        <v>5099.04</v>
      </c>
      <c r="H158" s="6"/>
      <c r="I158" s="6"/>
      <c r="J158" s="17">
        <v>5099.04</v>
      </c>
      <c r="K158" s="16">
        <v>25737</v>
      </c>
      <c r="L158" s="18">
        <f t="shared" si="5"/>
        <v>-20637.96</v>
      </c>
      <c r="M158" s="8">
        <v>44021.417372685188</v>
      </c>
      <c r="N158" s="8">
        <v>44071</v>
      </c>
      <c r="O158" s="8">
        <v>44044</v>
      </c>
      <c r="P158" s="8">
        <v>44180</v>
      </c>
    </row>
    <row r="159" spans="1:16" x14ac:dyDescent="0.25">
      <c r="A159" s="3" t="s">
        <v>243</v>
      </c>
      <c r="B159" s="3" t="s">
        <v>421</v>
      </c>
      <c r="C159" s="3" t="s">
        <v>506</v>
      </c>
      <c r="D159" s="3" t="s">
        <v>1533</v>
      </c>
      <c r="E159" s="13">
        <v>275739.24</v>
      </c>
      <c r="G159" s="16">
        <f t="shared" si="4"/>
        <v>275739.24</v>
      </c>
      <c r="H159" s="6"/>
      <c r="I159" s="6"/>
      <c r="J159" s="17">
        <v>275739.24</v>
      </c>
      <c r="K159" s="16">
        <v>319190</v>
      </c>
      <c r="L159" s="18">
        <f t="shared" si="5"/>
        <v>-43450.760000000009</v>
      </c>
      <c r="M159" s="8">
        <v>43973.583784722221</v>
      </c>
      <c r="N159" s="8">
        <v>44286</v>
      </c>
      <c r="O159" s="8">
        <v>43952</v>
      </c>
      <c r="P159" s="8"/>
    </row>
    <row r="160" spans="1:16" x14ac:dyDescent="0.25">
      <c r="A160" s="3" t="s">
        <v>243</v>
      </c>
      <c r="B160" s="3" t="s">
        <v>421</v>
      </c>
      <c r="C160" s="3" t="s">
        <v>994</v>
      </c>
      <c r="D160" s="3" t="s">
        <v>995</v>
      </c>
      <c r="E160" s="13">
        <v>255.01</v>
      </c>
      <c r="G160" s="16">
        <f t="shared" si="4"/>
        <v>255.01</v>
      </c>
      <c r="H160" s="6"/>
      <c r="I160" s="6"/>
      <c r="J160" s="17">
        <v>255.01</v>
      </c>
      <c r="K160" s="16">
        <v>39282</v>
      </c>
      <c r="L160" s="18">
        <f t="shared" si="5"/>
        <v>-39026.99</v>
      </c>
      <c r="M160" s="8">
        <v>44057.417210648149</v>
      </c>
      <c r="N160" s="8">
        <v>44120</v>
      </c>
      <c r="O160" s="8">
        <v>44044</v>
      </c>
      <c r="P160" s="8"/>
    </row>
    <row r="161" spans="1:16" x14ac:dyDescent="0.25">
      <c r="A161" s="3" t="s">
        <v>243</v>
      </c>
      <c r="B161" s="3" t="s">
        <v>421</v>
      </c>
      <c r="C161" s="3" t="s">
        <v>996</v>
      </c>
      <c r="D161" s="3" t="s">
        <v>997</v>
      </c>
      <c r="E161" s="13">
        <v>26071.71</v>
      </c>
      <c r="G161" s="16">
        <f t="shared" si="4"/>
        <v>26071.71</v>
      </c>
      <c r="H161" s="6"/>
      <c r="I161" s="6"/>
      <c r="J161" s="17">
        <v>26071.71</v>
      </c>
      <c r="K161" s="16">
        <v>21629.68</v>
      </c>
      <c r="L161" s="18">
        <f t="shared" si="5"/>
        <v>4442.0299999999988</v>
      </c>
      <c r="M161" s="8">
        <v>44096.417291666665</v>
      </c>
      <c r="N161" s="8">
        <v>44162</v>
      </c>
      <c r="O161" s="8">
        <v>44105</v>
      </c>
      <c r="P161" s="8">
        <v>44267</v>
      </c>
    </row>
    <row r="162" spans="1:16" x14ac:dyDescent="0.25">
      <c r="A162" s="3" t="s">
        <v>243</v>
      </c>
      <c r="B162" s="3" t="s">
        <v>421</v>
      </c>
      <c r="C162" s="3" t="s">
        <v>998</v>
      </c>
      <c r="D162" s="3" t="s">
        <v>999</v>
      </c>
      <c r="E162" s="13">
        <v>4611.95</v>
      </c>
      <c r="G162" s="16">
        <f t="shared" si="4"/>
        <v>4611.95</v>
      </c>
      <c r="H162" s="6"/>
      <c r="I162" s="6"/>
      <c r="J162" s="17">
        <v>4611.95</v>
      </c>
      <c r="K162" s="16">
        <v>201665.76</v>
      </c>
      <c r="L162" s="18">
        <f t="shared" si="5"/>
        <v>-197053.81</v>
      </c>
      <c r="M162" s="8">
        <v>44180.417662037034</v>
      </c>
      <c r="N162" s="8">
        <v>44548</v>
      </c>
      <c r="O162" s="8">
        <v>44166</v>
      </c>
      <c r="P162" s="8">
        <v>44422</v>
      </c>
    </row>
    <row r="163" spans="1:16" x14ac:dyDescent="0.25">
      <c r="A163" s="3" t="s">
        <v>243</v>
      </c>
      <c r="B163" s="3" t="s">
        <v>421</v>
      </c>
      <c r="C163" s="3" t="s">
        <v>508</v>
      </c>
      <c r="D163" s="3" t="s">
        <v>1761</v>
      </c>
      <c r="E163" s="13">
        <v>116.24</v>
      </c>
      <c r="G163" s="16">
        <f t="shared" si="4"/>
        <v>116.24</v>
      </c>
      <c r="H163" s="6"/>
      <c r="I163" s="6"/>
      <c r="J163" s="17">
        <v>116.24</v>
      </c>
      <c r="K163" s="16">
        <v>44181.42</v>
      </c>
      <c r="L163" s="18">
        <f t="shared" si="5"/>
        <v>-44065.18</v>
      </c>
      <c r="M163" s="8">
        <v>44097.417395833334</v>
      </c>
      <c r="N163" s="8">
        <v>45007</v>
      </c>
      <c r="O163" s="8">
        <v>44105</v>
      </c>
      <c r="P163" s="8"/>
    </row>
    <row r="164" spans="1:16" x14ac:dyDescent="0.25">
      <c r="A164" s="3" t="s">
        <v>243</v>
      </c>
      <c r="B164" s="3" t="s">
        <v>421</v>
      </c>
      <c r="C164" s="3" t="s">
        <v>1620</v>
      </c>
      <c r="D164" s="3" t="s">
        <v>1762</v>
      </c>
      <c r="E164" s="13">
        <v>394.69</v>
      </c>
      <c r="G164" s="16">
        <f t="shared" si="4"/>
        <v>394.69</v>
      </c>
      <c r="H164" s="6"/>
      <c r="I164" s="6"/>
      <c r="J164" s="17">
        <v>5054.88</v>
      </c>
      <c r="K164" s="16">
        <v>3766.66</v>
      </c>
      <c r="L164" s="18">
        <f t="shared" si="5"/>
        <v>1288.2200000000003</v>
      </c>
      <c r="M164" s="8">
        <v>43339.584745370368</v>
      </c>
      <c r="N164" s="8">
        <v>43424</v>
      </c>
      <c r="O164" s="8">
        <v>43313</v>
      </c>
      <c r="P164" s="8">
        <v>43460</v>
      </c>
    </row>
    <row r="165" spans="1:16" x14ac:dyDescent="0.25">
      <c r="A165" s="3" t="s">
        <v>243</v>
      </c>
      <c r="B165" s="3" t="s">
        <v>421</v>
      </c>
      <c r="C165" s="3" t="s">
        <v>1002</v>
      </c>
      <c r="D165" s="3" t="s">
        <v>1003</v>
      </c>
      <c r="E165" s="13">
        <v>32948.67</v>
      </c>
      <c r="G165" s="16">
        <f t="shared" si="4"/>
        <v>32948.67</v>
      </c>
      <c r="H165" s="6"/>
      <c r="I165" s="6"/>
      <c r="J165" s="17">
        <v>32948.67</v>
      </c>
      <c r="K165" s="16">
        <v>42778.64</v>
      </c>
      <c r="L165" s="18">
        <f t="shared" si="5"/>
        <v>-9829.9700000000012</v>
      </c>
      <c r="M165" s="8">
        <v>44123.750879629632</v>
      </c>
      <c r="N165" s="8">
        <v>44298</v>
      </c>
      <c r="O165" s="8">
        <v>44136</v>
      </c>
      <c r="P165" s="8">
        <v>44312</v>
      </c>
    </row>
    <row r="166" spans="1:16" x14ac:dyDescent="0.25">
      <c r="A166" s="3" t="s">
        <v>243</v>
      </c>
      <c r="B166" s="3" t="s">
        <v>421</v>
      </c>
      <c r="C166" s="3" t="s">
        <v>1004</v>
      </c>
      <c r="D166" s="3" t="s">
        <v>1005</v>
      </c>
      <c r="E166" s="13">
        <v>2480.81</v>
      </c>
      <c r="G166" s="16">
        <f t="shared" si="4"/>
        <v>2480.81</v>
      </c>
      <c r="H166" s="6"/>
      <c r="I166" s="6"/>
      <c r="J166" s="17">
        <v>2480.81</v>
      </c>
      <c r="K166" s="16">
        <v>29426.19</v>
      </c>
      <c r="L166" s="18">
        <f t="shared" si="5"/>
        <v>-26945.379999999997</v>
      </c>
      <c r="M166" s="8">
        <v>44166.59574074074</v>
      </c>
      <c r="N166" s="8">
        <v>44327</v>
      </c>
      <c r="O166" s="8">
        <v>44166</v>
      </c>
      <c r="P166" s="8">
        <v>44322</v>
      </c>
    </row>
    <row r="167" spans="1:16" x14ac:dyDescent="0.25">
      <c r="A167" s="3" t="s">
        <v>243</v>
      </c>
      <c r="B167" s="3" t="s">
        <v>421</v>
      </c>
      <c r="C167" s="3" t="s">
        <v>1621</v>
      </c>
      <c r="D167" s="3" t="s">
        <v>1763</v>
      </c>
      <c r="E167" s="13">
        <v>13339.15</v>
      </c>
      <c r="G167" s="16">
        <f t="shared" si="4"/>
        <v>13339.15</v>
      </c>
      <c r="H167" s="6"/>
      <c r="I167" s="6"/>
      <c r="J167" s="17">
        <v>20163.169999999998</v>
      </c>
      <c r="K167" s="16">
        <v>57033</v>
      </c>
      <c r="L167" s="18">
        <f t="shared" si="5"/>
        <v>-36869.83</v>
      </c>
      <c r="M167" s="8">
        <v>43371.584837962961</v>
      </c>
      <c r="N167" s="8">
        <v>43490</v>
      </c>
      <c r="O167" s="8">
        <v>43770</v>
      </c>
      <c r="P167" s="8">
        <v>44018</v>
      </c>
    </row>
    <row r="168" spans="1:16" x14ac:dyDescent="0.25">
      <c r="A168" s="3" t="s">
        <v>243</v>
      </c>
      <c r="B168" s="3" t="s">
        <v>421</v>
      </c>
      <c r="C168" s="3" t="s">
        <v>1008</v>
      </c>
      <c r="D168" s="3" t="s">
        <v>1009</v>
      </c>
      <c r="E168" s="13">
        <v>26815.39</v>
      </c>
      <c r="G168" s="16">
        <f t="shared" si="4"/>
        <v>26815.39</v>
      </c>
      <c r="H168" s="6"/>
      <c r="I168" s="6"/>
      <c r="J168" s="17">
        <v>26815.39</v>
      </c>
      <c r="K168" s="16">
        <v>16224.75</v>
      </c>
      <c r="L168" s="18">
        <f t="shared" si="5"/>
        <v>10590.64</v>
      </c>
      <c r="M168" s="8">
        <v>44120.417210648149</v>
      </c>
      <c r="N168" s="8">
        <v>44195</v>
      </c>
      <c r="O168" s="8">
        <v>44136</v>
      </c>
      <c r="P168" s="8">
        <v>44229</v>
      </c>
    </row>
    <row r="169" spans="1:16" x14ac:dyDescent="0.25">
      <c r="A169" s="3" t="s">
        <v>243</v>
      </c>
      <c r="B169" s="3" t="s">
        <v>421</v>
      </c>
      <c r="C169" s="3" t="s">
        <v>1010</v>
      </c>
      <c r="D169" s="3" t="s">
        <v>1011</v>
      </c>
      <c r="E169" s="13">
        <v>453.3</v>
      </c>
      <c r="G169" s="16">
        <f t="shared" si="4"/>
        <v>453.3</v>
      </c>
      <c r="H169" s="6"/>
      <c r="I169" s="6"/>
      <c r="J169" s="17">
        <v>453.3</v>
      </c>
      <c r="K169" s="16">
        <v>32683.85</v>
      </c>
      <c r="L169" s="18">
        <f t="shared" si="5"/>
        <v>-32230.55</v>
      </c>
      <c r="M169" s="8">
        <v>44166.59574074074</v>
      </c>
      <c r="N169" s="8">
        <v>44255</v>
      </c>
      <c r="O169" s="8">
        <v>44166</v>
      </c>
      <c r="P169" s="8">
        <v>44375</v>
      </c>
    </row>
    <row r="170" spans="1:16" x14ac:dyDescent="0.25">
      <c r="A170" s="3" t="s">
        <v>243</v>
      </c>
      <c r="B170" s="3" t="s">
        <v>421</v>
      </c>
      <c r="C170" s="3" t="s">
        <v>1012</v>
      </c>
      <c r="D170" s="3" t="s">
        <v>1013</v>
      </c>
      <c r="E170" s="13">
        <v>1281.0999999999999</v>
      </c>
      <c r="G170" s="16">
        <f t="shared" si="4"/>
        <v>1281.0999999999999</v>
      </c>
      <c r="H170" s="6"/>
      <c r="I170" s="6"/>
      <c r="J170" s="17">
        <v>101534.59</v>
      </c>
      <c r="K170" s="16">
        <v>80515.92</v>
      </c>
      <c r="L170" s="18">
        <f t="shared" si="5"/>
        <v>21018.67</v>
      </c>
      <c r="M170" s="8">
        <v>43334.584803240738</v>
      </c>
      <c r="N170" s="8">
        <v>43392</v>
      </c>
      <c r="O170" s="8">
        <v>43313</v>
      </c>
      <c r="P170" s="8">
        <v>43618</v>
      </c>
    </row>
    <row r="171" spans="1:16" x14ac:dyDescent="0.25">
      <c r="A171" s="3" t="s">
        <v>243</v>
      </c>
      <c r="B171" s="3" t="s">
        <v>421</v>
      </c>
      <c r="C171" s="3" t="s">
        <v>1622</v>
      </c>
      <c r="D171" s="3" t="s">
        <v>1764</v>
      </c>
      <c r="E171" s="13">
        <v>143321.64000000001</v>
      </c>
      <c r="G171" s="16">
        <f t="shared" si="4"/>
        <v>143321.64000000001</v>
      </c>
      <c r="H171" s="6"/>
      <c r="I171" s="6"/>
      <c r="J171" s="17">
        <v>143321.64000000001</v>
      </c>
      <c r="K171" s="16">
        <v>131212</v>
      </c>
      <c r="L171" s="18">
        <f t="shared" si="5"/>
        <v>12109.640000000014</v>
      </c>
      <c r="M171" s="8">
        <v>43811.750972222224</v>
      </c>
      <c r="N171" s="8">
        <v>43993</v>
      </c>
      <c r="O171" s="8">
        <v>43831</v>
      </c>
      <c r="P171" s="8">
        <v>44048</v>
      </c>
    </row>
    <row r="172" spans="1:16" x14ac:dyDescent="0.25">
      <c r="A172" s="3" t="s">
        <v>243</v>
      </c>
      <c r="B172" s="3" t="s">
        <v>516</v>
      </c>
      <c r="C172" s="3" t="s">
        <v>517</v>
      </c>
      <c r="D172" s="3" t="s">
        <v>518</v>
      </c>
      <c r="E172" s="13">
        <v>13060.87</v>
      </c>
      <c r="G172" s="16">
        <f t="shared" si="4"/>
        <v>13060.87</v>
      </c>
      <c r="H172" s="6"/>
      <c r="I172" s="6"/>
      <c r="J172" s="17">
        <v>25442.42</v>
      </c>
      <c r="K172" s="16">
        <v>87907.04</v>
      </c>
      <c r="L172" s="18">
        <f t="shared" si="5"/>
        <v>-62464.619999999995</v>
      </c>
      <c r="M172" s="8">
        <v>43000.584224537037</v>
      </c>
      <c r="N172" s="8">
        <v>45991</v>
      </c>
      <c r="O172" s="8">
        <v>43009</v>
      </c>
      <c r="P172" s="8"/>
    </row>
    <row r="173" spans="1:16" x14ac:dyDescent="0.25">
      <c r="A173" s="3" t="s">
        <v>243</v>
      </c>
      <c r="B173" s="3" t="s">
        <v>1027</v>
      </c>
      <c r="C173" s="3" t="s">
        <v>1028</v>
      </c>
      <c r="D173" s="3" t="s">
        <v>1765</v>
      </c>
      <c r="E173" s="13">
        <v>68188.66</v>
      </c>
      <c r="G173" s="16">
        <f t="shared" si="4"/>
        <v>68188.66</v>
      </c>
      <c r="H173" s="6"/>
      <c r="I173" s="6"/>
      <c r="J173" s="17">
        <v>68188.66</v>
      </c>
      <c r="K173" s="16">
        <v>190631</v>
      </c>
      <c r="L173" s="18">
        <f t="shared" si="5"/>
        <v>-122442.34</v>
      </c>
      <c r="M173" s="8">
        <v>43817.643680555557</v>
      </c>
      <c r="N173" s="8">
        <v>44650</v>
      </c>
      <c r="O173" s="8">
        <v>43862</v>
      </c>
      <c r="P173" s="8"/>
    </row>
    <row r="174" spans="1:16" x14ac:dyDescent="0.25">
      <c r="A174" s="3" t="s">
        <v>243</v>
      </c>
      <c r="B174" s="3" t="s">
        <v>1027</v>
      </c>
      <c r="C174" s="3" t="s">
        <v>1030</v>
      </c>
      <c r="D174" s="3" t="s">
        <v>1766</v>
      </c>
      <c r="E174" s="13">
        <v>45326.33</v>
      </c>
      <c r="G174" s="16">
        <f t="shared" si="4"/>
        <v>45326.33</v>
      </c>
      <c r="H174" s="6"/>
      <c r="I174" s="6"/>
      <c r="J174" s="17">
        <v>45326.33</v>
      </c>
      <c r="K174" s="16">
        <v>190631</v>
      </c>
      <c r="L174" s="18">
        <f t="shared" si="5"/>
        <v>-145304.66999999998</v>
      </c>
      <c r="M174" s="8">
        <v>43817.647418981483</v>
      </c>
      <c r="N174" s="8">
        <v>44650</v>
      </c>
      <c r="O174" s="8">
        <v>43862</v>
      </c>
      <c r="P174" s="8"/>
    </row>
    <row r="175" spans="1:16" x14ac:dyDescent="0.25">
      <c r="A175" s="3" t="s">
        <v>243</v>
      </c>
      <c r="B175" s="3" t="s">
        <v>1032</v>
      </c>
      <c r="C175" s="3" t="s">
        <v>1623</v>
      </c>
      <c r="D175" s="3" t="s">
        <v>1767</v>
      </c>
      <c r="E175" s="13">
        <v>-1280.9100000000001</v>
      </c>
      <c r="G175" s="16">
        <f t="shared" si="4"/>
        <v>-1280.9100000000001</v>
      </c>
      <c r="H175" s="6"/>
      <c r="I175" s="6"/>
      <c r="J175" s="17">
        <v>31357.45</v>
      </c>
      <c r="K175" s="16">
        <v>58753.25</v>
      </c>
      <c r="L175" s="18">
        <f t="shared" si="5"/>
        <v>-27395.8</v>
      </c>
      <c r="M175" s="8">
        <v>41772</v>
      </c>
      <c r="N175" s="8">
        <v>42185</v>
      </c>
      <c r="O175" s="8">
        <v>41791</v>
      </c>
      <c r="P175" s="8">
        <v>41944</v>
      </c>
    </row>
    <row r="176" spans="1:16" x14ac:dyDescent="0.25">
      <c r="A176" s="3" t="s">
        <v>243</v>
      </c>
      <c r="B176" s="3" t="s">
        <v>1032</v>
      </c>
      <c r="C176" s="3" t="s">
        <v>1624</v>
      </c>
      <c r="D176" s="3" t="s">
        <v>1768</v>
      </c>
      <c r="E176" s="13">
        <v>-3833.96</v>
      </c>
      <c r="G176" s="16">
        <f t="shared" si="4"/>
        <v>-3833.96</v>
      </c>
      <c r="H176" s="6"/>
      <c r="I176" s="6"/>
      <c r="J176" s="17">
        <v>48948.69</v>
      </c>
      <c r="K176" s="16">
        <v>30641.11</v>
      </c>
      <c r="L176" s="18">
        <f t="shared" si="5"/>
        <v>18307.580000000002</v>
      </c>
      <c r="M176" s="8">
        <v>41801</v>
      </c>
      <c r="N176" s="8">
        <v>42551</v>
      </c>
      <c r="O176" s="8">
        <v>41883</v>
      </c>
      <c r="P176" s="8">
        <v>42018</v>
      </c>
    </row>
    <row r="177" spans="1:16" x14ac:dyDescent="0.25">
      <c r="A177" s="3" t="s">
        <v>243</v>
      </c>
      <c r="B177" s="3" t="s">
        <v>1032</v>
      </c>
      <c r="C177" s="3" t="s">
        <v>1625</v>
      </c>
      <c r="D177" s="3" t="s">
        <v>1769</v>
      </c>
      <c r="E177" s="13">
        <v>-1260.77</v>
      </c>
      <c r="G177" s="16">
        <f t="shared" si="4"/>
        <v>-1260.77</v>
      </c>
      <c r="H177" s="6"/>
      <c r="I177" s="6"/>
      <c r="J177" s="17">
        <v>52326.6</v>
      </c>
      <c r="K177" s="16">
        <v>49804.32</v>
      </c>
      <c r="L177" s="18">
        <f t="shared" si="5"/>
        <v>2522.2799999999988</v>
      </c>
      <c r="M177" s="8">
        <v>42075.602303240739</v>
      </c>
      <c r="N177" s="8">
        <v>42490</v>
      </c>
      <c r="O177" s="8">
        <v>42186</v>
      </c>
      <c r="P177" s="8">
        <v>42399</v>
      </c>
    </row>
    <row r="178" spans="1:16" x14ac:dyDescent="0.25">
      <c r="A178" s="3" t="s">
        <v>243</v>
      </c>
      <c r="B178" s="3" t="s">
        <v>1035</v>
      </c>
      <c r="C178" s="3" t="s">
        <v>1036</v>
      </c>
      <c r="D178" s="3" t="s">
        <v>1037</v>
      </c>
      <c r="E178" s="13">
        <v>407568.62</v>
      </c>
      <c r="G178" s="16">
        <f t="shared" si="4"/>
        <v>407568.62</v>
      </c>
      <c r="H178" s="6"/>
      <c r="I178" s="6"/>
      <c r="J178" s="17">
        <v>1844151.93</v>
      </c>
      <c r="K178" s="16">
        <v>416794</v>
      </c>
      <c r="L178" s="18">
        <f t="shared" si="5"/>
        <v>1427357.93</v>
      </c>
      <c r="M178" s="8">
        <v>43418.605081018519</v>
      </c>
      <c r="N178" s="8">
        <v>44104</v>
      </c>
      <c r="O178" s="8">
        <v>43435</v>
      </c>
      <c r="P178" s="8">
        <v>44285</v>
      </c>
    </row>
    <row r="179" spans="1:16" x14ac:dyDescent="0.25">
      <c r="A179" s="3" t="s">
        <v>243</v>
      </c>
      <c r="B179" s="3" t="s">
        <v>1038</v>
      </c>
      <c r="C179" s="3" t="s">
        <v>1489</v>
      </c>
      <c r="D179" s="3" t="s">
        <v>1490</v>
      </c>
      <c r="E179" s="13">
        <v>-27117.24</v>
      </c>
      <c r="G179" s="16">
        <f t="shared" si="4"/>
        <v>-27117.24</v>
      </c>
      <c r="H179" s="6"/>
      <c r="I179" s="6"/>
      <c r="J179" s="17">
        <v>861604.74</v>
      </c>
      <c r="K179" s="16">
        <v>760041.64</v>
      </c>
      <c r="L179" s="18">
        <f t="shared" si="5"/>
        <v>101563.09999999998</v>
      </c>
      <c r="M179" s="8">
        <v>43620.584305555552</v>
      </c>
      <c r="N179" s="8">
        <v>43887</v>
      </c>
      <c r="O179" s="8">
        <v>43617</v>
      </c>
      <c r="P179" s="8">
        <v>43845</v>
      </c>
    </row>
    <row r="180" spans="1:16" x14ac:dyDescent="0.25">
      <c r="A180" s="3" t="s">
        <v>243</v>
      </c>
      <c r="B180" s="3" t="s">
        <v>519</v>
      </c>
      <c r="C180" s="3" t="s">
        <v>1626</v>
      </c>
      <c r="D180" s="3" t="s">
        <v>1770</v>
      </c>
      <c r="E180" s="13">
        <v>25.16</v>
      </c>
      <c r="G180" s="16">
        <f t="shared" si="4"/>
        <v>25.16</v>
      </c>
      <c r="H180" s="6"/>
      <c r="I180" s="6"/>
      <c r="J180" s="17">
        <v>25.16</v>
      </c>
      <c r="K180" s="16">
        <v>0</v>
      </c>
      <c r="L180" s="18">
        <f t="shared" si="5"/>
        <v>25.16</v>
      </c>
      <c r="M180" s="8">
        <v>36629</v>
      </c>
      <c r="N180" s="8">
        <v>38017</v>
      </c>
      <c r="O180" s="8">
        <v>35462</v>
      </c>
      <c r="P180" s="8">
        <v>35520</v>
      </c>
    </row>
    <row r="181" spans="1:16" x14ac:dyDescent="0.25">
      <c r="A181" s="3" t="s">
        <v>243</v>
      </c>
      <c r="B181" s="3" t="s">
        <v>519</v>
      </c>
      <c r="C181" s="3" t="s">
        <v>1627</v>
      </c>
      <c r="D181" s="3" t="s">
        <v>1771</v>
      </c>
      <c r="E181" s="13">
        <v>-336.56</v>
      </c>
      <c r="G181" s="16">
        <f t="shared" si="4"/>
        <v>-336.56</v>
      </c>
      <c r="H181" s="6"/>
      <c r="I181" s="6"/>
      <c r="J181" s="17">
        <v>27300.22</v>
      </c>
      <c r="K181" s="16">
        <v>0</v>
      </c>
      <c r="L181" s="18">
        <f t="shared" si="5"/>
        <v>27300.22</v>
      </c>
      <c r="M181" s="8">
        <v>39100</v>
      </c>
      <c r="N181" s="8">
        <v>41274</v>
      </c>
      <c r="O181" s="8">
        <v>39083</v>
      </c>
      <c r="P181" s="8">
        <v>39279</v>
      </c>
    </row>
    <row r="182" spans="1:16" x14ac:dyDescent="0.25">
      <c r="A182" s="3" t="s">
        <v>243</v>
      </c>
      <c r="B182" s="3" t="s">
        <v>519</v>
      </c>
      <c r="C182" s="3" t="s">
        <v>1628</v>
      </c>
      <c r="D182" s="3" t="s">
        <v>1772</v>
      </c>
      <c r="E182" s="13">
        <v>-263.05</v>
      </c>
      <c r="G182" s="16">
        <f t="shared" si="4"/>
        <v>-263.05</v>
      </c>
      <c r="H182" s="6"/>
      <c r="I182" s="6"/>
      <c r="J182" s="17">
        <v>90038.82</v>
      </c>
      <c r="K182" s="16">
        <v>0</v>
      </c>
      <c r="L182" s="18">
        <f t="shared" si="5"/>
        <v>90038.82</v>
      </c>
      <c r="M182" s="8">
        <v>39553</v>
      </c>
      <c r="N182" s="8">
        <v>55153</v>
      </c>
      <c r="O182" s="8">
        <v>39539</v>
      </c>
      <c r="P182" s="8">
        <v>39688</v>
      </c>
    </row>
    <row r="183" spans="1:16" x14ac:dyDescent="0.25">
      <c r="A183" s="3" t="s">
        <v>243</v>
      </c>
      <c r="B183" s="3" t="s">
        <v>519</v>
      </c>
      <c r="C183" s="3" t="s">
        <v>1629</v>
      </c>
      <c r="D183" s="3" t="s">
        <v>1773</v>
      </c>
      <c r="E183" s="13">
        <v>-590.29</v>
      </c>
      <c r="G183" s="16">
        <f t="shared" si="4"/>
        <v>-590.29</v>
      </c>
      <c r="H183" s="6"/>
      <c r="I183" s="6"/>
      <c r="J183" s="17">
        <v>133477.23000000001</v>
      </c>
      <c r="K183" s="16">
        <v>0</v>
      </c>
      <c r="L183" s="18">
        <f t="shared" si="5"/>
        <v>133477.23000000001</v>
      </c>
      <c r="M183" s="8">
        <v>39569</v>
      </c>
      <c r="N183" s="8">
        <v>55153</v>
      </c>
      <c r="O183" s="8">
        <v>39630</v>
      </c>
      <c r="P183" s="8">
        <v>39780</v>
      </c>
    </row>
    <row r="184" spans="1:16" x14ac:dyDescent="0.25">
      <c r="A184" s="3" t="s">
        <v>243</v>
      </c>
      <c r="B184" s="3" t="s">
        <v>519</v>
      </c>
      <c r="C184" s="3" t="s">
        <v>1630</v>
      </c>
      <c r="D184" s="3" t="s">
        <v>1774</v>
      </c>
      <c r="E184" s="13">
        <v>-41.5</v>
      </c>
      <c r="G184" s="16">
        <f t="shared" si="4"/>
        <v>-41.5</v>
      </c>
      <c r="H184" s="6"/>
      <c r="I184" s="6"/>
      <c r="J184" s="17">
        <v>1157.44</v>
      </c>
      <c r="K184" s="16">
        <v>6415</v>
      </c>
      <c r="L184" s="18">
        <f t="shared" si="5"/>
        <v>-5257.5599999999995</v>
      </c>
      <c r="M184" s="8">
        <v>39658</v>
      </c>
      <c r="N184" s="8">
        <v>40178</v>
      </c>
      <c r="O184" s="8">
        <v>39661</v>
      </c>
      <c r="P184" s="8">
        <v>39918</v>
      </c>
    </row>
    <row r="185" spans="1:16" x14ac:dyDescent="0.25">
      <c r="A185" s="3" t="s">
        <v>243</v>
      </c>
      <c r="B185" s="3" t="s">
        <v>519</v>
      </c>
      <c r="C185" s="3" t="s">
        <v>1631</v>
      </c>
      <c r="D185" s="3" t="s">
        <v>1775</v>
      </c>
      <c r="E185" s="13">
        <v>-245.2</v>
      </c>
      <c r="G185" s="16">
        <f t="shared" si="4"/>
        <v>-245.2</v>
      </c>
      <c r="H185" s="6"/>
      <c r="I185" s="6"/>
      <c r="J185" s="17">
        <v>119453.75999999999</v>
      </c>
      <c r="K185" s="16">
        <v>91099</v>
      </c>
      <c r="L185" s="18">
        <f t="shared" si="5"/>
        <v>28354.759999999995</v>
      </c>
      <c r="M185" s="8">
        <v>39871</v>
      </c>
      <c r="N185" s="8">
        <v>41697</v>
      </c>
      <c r="O185" s="8">
        <v>39904</v>
      </c>
      <c r="P185" s="8">
        <v>40080</v>
      </c>
    </row>
    <row r="186" spans="1:16" x14ac:dyDescent="0.25">
      <c r="A186" s="3" t="s">
        <v>243</v>
      </c>
      <c r="B186" s="3" t="s">
        <v>519</v>
      </c>
      <c r="C186" s="3" t="s">
        <v>1632</v>
      </c>
      <c r="D186" s="3" t="s">
        <v>1776</v>
      </c>
      <c r="E186" s="13">
        <v>-472.76</v>
      </c>
      <c r="G186" s="16">
        <f t="shared" si="4"/>
        <v>-472.76</v>
      </c>
      <c r="H186" s="6"/>
      <c r="I186" s="6"/>
      <c r="J186" s="17">
        <v>153385.1</v>
      </c>
      <c r="K186" s="16">
        <v>175201.13</v>
      </c>
      <c r="L186" s="18">
        <f t="shared" si="5"/>
        <v>-21816.03</v>
      </c>
      <c r="M186" s="8">
        <v>41137</v>
      </c>
      <c r="N186" s="8">
        <v>42400</v>
      </c>
      <c r="O186" s="8">
        <v>42036</v>
      </c>
      <c r="P186" s="8">
        <v>42405</v>
      </c>
    </row>
    <row r="187" spans="1:16" x14ac:dyDescent="0.25">
      <c r="A187" s="3" t="s">
        <v>243</v>
      </c>
      <c r="B187" s="3" t="s">
        <v>519</v>
      </c>
      <c r="C187" s="3" t="s">
        <v>1065</v>
      </c>
      <c r="D187" s="3" t="s">
        <v>1066</v>
      </c>
      <c r="E187" s="13">
        <v>98763.06</v>
      </c>
      <c r="G187" s="16">
        <f t="shared" si="4"/>
        <v>98763.06</v>
      </c>
      <c r="H187" s="6"/>
      <c r="I187" s="6"/>
      <c r="J187" s="17">
        <v>1955109.13</v>
      </c>
      <c r="K187" s="16">
        <v>1689689.28</v>
      </c>
      <c r="L187" s="18">
        <f t="shared" si="5"/>
        <v>265419.84999999986</v>
      </c>
      <c r="M187" s="8">
        <v>43216.417604166665</v>
      </c>
      <c r="N187" s="8">
        <v>43337</v>
      </c>
      <c r="O187" s="8">
        <v>43221</v>
      </c>
      <c r="P187" s="8">
        <v>43487</v>
      </c>
    </row>
    <row r="188" spans="1:16" x14ac:dyDescent="0.25">
      <c r="A188" s="3" t="s">
        <v>243</v>
      </c>
      <c r="B188" s="3" t="s">
        <v>519</v>
      </c>
      <c r="C188" s="3" t="s">
        <v>1067</v>
      </c>
      <c r="D188" s="3" t="s">
        <v>1068</v>
      </c>
      <c r="E188" s="13">
        <v>-43659.63</v>
      </c>
      <c r="G188" s="16">
        <f t="shared" si="4"/>
        <v>-43659.63</v>
      </c>
      <c r="H188" s="6"/>
      <c r="I188" s="6"/>
      <c r="J188" s="17">
        <v>353160.21</v>
      </c>
      <c r="K188" s="16">
        <v>227712</v>
      </c>
      <c r="L188" s="18">
        <f t="shared" si="5"/>
        <v>125448.21000000002</v>
      </c>
      <c r="M188" s="8">
        <v>43123.847199074073</v>
      </c>
      <c r="N188" s="8">
        <v>43189</v>
      </c>
      <c r="O188" s="8">
        <v>43160</v>
      </c>
      <c r="P188" s="8">
        <v>43369</v>
      </c>
    </row>
    <row r="189" spans="1:16" x14ac:dyDescent="0.25">
      <c r="A189" s="3" t="s">
        <v>243</v>
      </c>
      <c r="B189" s="3" t="s">
        <v>519</v>
      </c>
      <c r="C189" s="3" t="s">
        <v>1633</v>
      </c>
      <c r="D189" s="3" t="s">
        <v>1777</v>
      </c>
      <c r="E189" s="13">
        <v>86222.38</v>
      </c>
      <c r="G189" s="16">
        <f t="shared" si="4"/>
        <v>86222.38</v>
      </c>
      <c r="H189" s="6"/>
      <c r="I189" s="6"/>
      <c r="J189" s="17">
        <v>572508.80000000005</v>
      </c>
      <c r="K189" s="16">
        <v>274447.64</v>
      </c>
      <c r="L189" s="18">
        <f t="shared" si="5"/>
        <v>298061.16000000003</v>
      </c>
      <c r="M189" s="8">
        <v>43300.751956018517</v>
      </c>
      <c r="N189" s="8">
        <v>43401</v>
      </c>
      <c r="O189" s="8">
        <v>43282</v>
      </c>
      <c r="P189" s="8">
        <v>43453</v>
      </c>
    </row>
    <row r="190" spans="1:16" x14ac:dyDescent="0.25">
      <c r="A190" s="3" t="s">
        <v>243</v>
      </c>
      <c r="B190" s="3" t="s">
        <v>519</v>
      </c>
      <c r="C190" s="3" t="s">
        <v>1069</v>
      </c>
      <c r="D190" s="3" t="s">
        <v>1070</v>
      </c>
      <c r="E190" s="13">
        <v>256216.47</v>
      </c>
      <c r="G190" s="16">
        <f t="shared" si="4"/>
        <v>256216.47</v>
      </c>
      <c r="H190" s="6"/>
      <c r="I190" s="6"/>
      <c r="J190" s="17">
        <v>370025.75</v>
      </c>
      <c r="K190" s="16">
        <v>70969.100000000006</v>
      </c>
      <c r="L190" s="18">
        <f t="shared" si="5"/>
        <v>299056.65000000002</v>
      </c>
      <c r="M190" s="8">
        <v>43679.584155092591</v>
      </c>
      <c r="N190" s="8">
        <v>43895</v>
      </c>
      <c r="O190" s="8">
        <v>43709</v>
      </c>
      <c r="P190" s="8">
        <v>44089</v>
      </c>
    </row>
    <row r="191" spans="1:16" x14ac:dyDescent="0.25">
      <c r="A191" s="3" t="s">
        <v>243</v>
      </c>
      <c r="B191" s="3" t="s">
        <v>519</v>
      </c>
      <c r="C191" s="3" t="s">
        <v>1634</v>
      </c>
      <c r="D191" s="3" t="s">
        <v>1778</v>
      </c>
      <c r="E191" s="13">
        <v>-3520.67</v>
      </c>
      <c r="G191" s="16">
        <f t="shared" si="4"/>
        <v>-3520.67</v>
      </c>
      <c r="H191" s="6"/>
      <c r="I191" s="6"/>
      <c r="J191" s="17">
        <v>137160.56</v>
      </c>
      <c r="K191" s="16">
        <v>129952.9</v>
      </c>
      <c r="L191" s="18">
        <f t="shared" si="5"/>
        <v>7207.6600000000035</v>
      </c>
      <c r="M191" s="8">
        <v>43234.584398148145</v>
      </c>
      <c r="N191" s="8">
        <v>43338</v>
      </c>
      <c r="O191" s="8">
        <v>43221</v>
      </c>
      <c r="P191" s="8">
        <v>43397</v>
      </c>
    </row>
    <row r="192" spans="1:16" x14ac:dyDescent="0.25">
      <c r="A192" s="3" t="s">
        <v>243</v>
      </c>
      <c r="B192" s="3" t="s">
        <v>519</v>
      </c>
      <c r="C192" s="3" t="s">
        <v>1635</v>
      </c>
      <c r="D192" s="3" t="s">
        <v>1779</v>
      </c>
      <c r="E192" s="13">
        <v>-1294.77</v>
      </c>
      <c r="G192" s="16">
        <f t="shared" si="4"/>
        <v>-1294.77</v>
      </c>
      <c r="H192" s="6"/>
      <c r="I192" s="6"/>
      <c r="J192" s="17">
        <v>1122765.4099999999</v>
      </c>
      <c r="K192" s="16">
        <v>906757</v>
      </c>
      <c r="L192" s="18">
        <f t="shared" si="5"/>
        <v>216008.40999999992</v>
      </c>
      <c r="M192" s="8">
        <v>43161.417627314811</v>
      </c>
      <c r="N192" s="8">
        <v>43254</v>
      </c>
      <c r="O192" s="8">
        <v>43191</v>
      </c>
      <c r="P192" s="8">
        <v>43406</v>
      </c>
    </row>
    <row r="193" spans="1:16" x14ac:dyDescent="0.25">
      <c r="A193" s="3" t="s">
        <v>243</v>
      </c>
      <c r="B193" s="3" t="s">
        <v>519</v>
      </c>
      <c r="C193" s="3" t="s">
        <v>1071</v>
      </c>
      <c r="D193" s="3" t="s">
        <v>1072</v>
      </c>
      <c r="E193" s="13">
        <v>50130.67</v>
      </c>
      <c r="G193" s="16">
        <f t="shared" si="4"/>
        <v>50130.67</v>
      </c>
      <c r="H193" s="6"/>
      <c r="I193" s="6"/>
      <c r="J193" s="17">
        <v>25728.63</v>
      </c>
      <c r="K193" s="16">
        <v>101493.8</v>
      </c>
      <c r="L193" s="18">
        <f t="shared" si="5"/>
        <v>-75765.17</v>
      </c>
      <c r="M193" s="8">
        <v>43739.750578703701</v>
      </c>
      <c r="N193" s="8">
        <v>43888</v>
      </c>
      <c r="O193" s="8">
        <v>43739</v>
      </c>
      <c r="P193" s="8">
        <v>43930</v>
      </c>
    </row>
    <row r="194" spans="1:16" x14ac:dyDescent="0.25">
      <c r="A194" s="3" t="s">
        <v>243</v>
      </c>
      <c r="B194" s="3" t="s">
        <v>519</v>
      </c>
      <c r="C194" s="3" t="s">
        <v>1073</v>
      </c>
      <c r="D194" s="3" t="s">
        <v>1074</v>
      </c>
      <c r="E194" s="13">
        <v>288357.99</v>
      </c>
      <c r="G194" s="16">
        <f t="shared" ref="G194:G257" si="6">E194-F194</f>
        <v>288357.99</v>
      </c>
      <c r="H194" s="6"/>
      <c r="I194" s="6"/>
      <c r="J194" s="17">
        <v>309410.39</v>
      </c>
      <c r="K194" s="16">
        <v>99383.99</v>
      </c>
      <c r="L194" s="18">
        <f t="shared" si="5"/>
        <v>210026.40000000002</v>
      </c>
      <c r="M194" s="8">
        <v>43728.584189814814</v>
      </c>
      <c r="N194" s="8">
        <v>43924</v>
      </c>
      <c r="O194" s="8">
        <v>43800</v>
      </c>
      <c r="P194" s="8">
        <v>44021</v>
      </c>
    </row>
    <row r="195" spans="1:16" x14ac:dyDescent="0.25">
      <c r="A195" s="3" t="s">
        <v>243</v>
      </c>
      <c r="B195" s="3" t="s">
        <v>519</v>
      </c>
      <c r="C195" s="3" t="s">
        <v>534</v>
      </c>
      <c r="D195" s="3" t="s">
        <v>535</v>
      </c>
      <c r="E195" s="13">
        <v>6587.83</v>
      </c>
      <c r="G195" s="16">
        <f t="shared" si="6"/>
        <v>6587.83</v>
      </c>
      <c r="H195" s="6"/>
      <c r="I195" s="6"/>
      <c r="J195" s="17">
        <v>28839.77</v>
      </c>
      <c r="K195" s="16">
        <v>51296.38</v>
      </c>
      <c r="L195" s="18">
        <f t="shared" si="5"/>
        <v>-22456.609999999997</v>
      </c>
      <c r="M195" s="8">
        <v>43679.584155092591</v>
      </c>
      <c r="N195" s="8">
        <v>43839</v>
      </c>
      <c r="O195" s="8">
        <v>43709</v>
      </c>
      <c r="P195" s="8">
        <v>44089</v>
      </c>
    </row>
    <row r="196" spans="1:16" x14ac:dyDescent="0.25">
      <c r="A196" s="3" t="s">
        <v>243</v>
      </c>
      <c r="B196" s="3" t="s">
        <v>519</v>
      </c>
      <c r="C196" s="3" t="s">
        <v>1075</v>
      </c>
      <c r="D196" s="3" t="s">
        <v>1076</v>
      </c>
      <c r="E196" s="13">
        <v>57215.91</v>
      </c>
      <c r="G196" s="16">
        <f t="shared" si="6"/>
        <v>57215.91</v>
      </c>
      <c r="H196" s="6"/>
      <c r="I196" s="6"/>
      <c r="J196" s="17">
        <v>57215.91</v>
      </c>
      <c r="K196" s="16">
        <v>94800</v>
      </c>
      <c r="L196" s="18">
        <f t="shared" ref="L196:L259" si="7">J196-K196</f>
        <v>-37584.089999999997</v>
      </c>
      <c r="M196" s="8">
        <v>44040.417164351849</v>
      </c>
      <c r="N196" s="8">
        <v>44120</v>
      </c>
      <c r="O196" s="8">
        <v>44013</v>
      </c>
      <c r="P196" s="8">
        <v>44207</v>
      </c>
    </row>
    <row r="197" spans="1:16" x14ac:dyDescent="0.25">
      <c r="A197" s="3" t="s">
        <v>243</v>
      </c>
      <c r="B197" s="3" t="s">
        <v>519</v>
      </c>
      <c r="C197" s="3" t="s">
        <v>1077</v>
      </c>
      <c r="D197" s="3" t="s">
        <v>1078</v>
      </c>
      <c r="E197" s="13">
        <v>179928.25</v>
      </c>
      <c r="G197" s="16">
        <f t="shared" si="6"/>
        <v>179928.25</v>
      </c>
      <c r="H197" s="6"/>
      <c r="I197" s="6"/>
      <c r="J197" s="17">
        <v>179928.25</v>
      </c>
      <c r="K197" s="16">
        <v>99251</v>
      </c>
      <c r="L197" s="18">
        <f t="shared" si="7"/>
        <v>80677.25</v>
      </c>
      <c r="M197" s="8">
        <v>43950.583784722221</v>
      </c>
      <c r="N197" s="8">
        <v>44008</v>
      </c>
      <c r="O197" s="8">
        <v>43952</v>
      </c>
      <c r="P197" s="8">
        <v>44207</v>
      </c>
    </row>
    <row r="198" spans="1:16" x14ac:dyDescent="0.25">
      <c r="A198" s="3" t="s">
        <v>243</v>
      </c>
      <c r="B198" s="3" t="s">
        <v>519</v>
      </c>
      <c r="C198" s="3" t="s">
        <v>1079</v>
      </c>
      <c r="D198" s="3" t="s">
        <v>1080</v>
      </c>
      <c r="E198" s="13">
        <v>458429.77</v>
      </c>
      <c r="G198" s="16">
        <f t="shared" si="6"/>
        <v>458429.77</v>
      </c>
      <c r="H198" s="6"/>
      <c r="I198" s="6"/>
      <c r="J198" s="17">
        <v>458429.77</v>
      </c>
      <c r="K198" s="16">
        <v>399033</v>
      </c>
      <c r="L198" s="18">
        <f t="shared" si="7"/>
        <v>59396.770000000019</v>
      </c>
      <c r="M198" s="8">
        <v>43969.417314814818</v>
      </c>
      <c r="N198" s="8">
        <v>44133</v>
      </c>
      <c r="O198" s="8">
        <v>43983</v>
      </c>
      <c r="P198" s="8">
        <v>44152</v>
      </c>
    </row>
    <row r="199" spans="1:16" x14ac:dyDescent="0.25">
      <c r="A199" s="3" t="s">
        <v>243</v>
      </c>
      <c r="B199" s="3" t="s">
        <v>519</v>
      </c>
      <c r="C199" s="3" t="s">
        <v>1636</v>
      </c>
      <c r="D199" s="3" t="s">
        <v>1780</v>
      </c>
      <c r="E199" s="13">
        <v>-26325.58</v>
      </c>
      <c r="G199" s="16">
        <f t="shared" si="6"/>
        <v>-26325.58</v>
      </c>
      <c r="H199" s="6"/>
      <c r="I199" s="6"/>
      <c r="J199" s="17">
        <v>162909.26</v>
      </c>
      <c r="K199" s="16">
        <v>279194</v>
      </c>
      <c r="L199" s="18">
        <f t="shared" si="7"/>
        <v>-116284.73999999999</v>
      </c>
      <c r="M199" s="8">
        <v>43161.417627314811</v>
      </c>
      <c r="N199" s="8">
        <v>43245</v>
      </c>
      <c r="O199" s="8">
        <v>43160</v>
      </c>
      <c r="P199" s="8">
        <v>43398</v>
      </c>
    </row>
    <row r="200" spans="1:16" x14ac:dyDescent="0.25">
      <c r="A200" s="3" t="s">
        <v>243</v>
      </c>
      <c r="B200" s="3" t="s">
        <v>519</v>
      </c>
      <c r="C200" s="3" t="s">
        <v>1081</v>
      </c>
      <c r="D200" s="3" t="s">
        <v>1082</v>
      </c>
      <c r="E200" s="13">
        <v>98905.75</v>
      </c>
      <c r="G200" s="16">
        <f t="shared" si="6"/>
        <v>98905.75</v>
      </c>
      <c r="H200" s="6"/>
      <c r="I200" s="6"/>
      <c r="J200" s="17">
        <v>98905.75</v>
      </c>
      <c r="K200" s="16">
        <v>74108</v>
      </c>
      <c r="L200" s="18">
        <f t="shared" si="7"/>
        <v>24797.75</v>
      </c>
      <c r="M200" s="8">
        <v>44020.750740740739</v>
      </c>
      <c r="N200" s="8">
        <v>44161</v>
      </c>
      <c r="O200" s="8">
        <v>44013</v>
      </c>
      <c r="P200" s="8">
        <v>44172</v>
      </c>
    </row>
    <row r="201" spans="1:16" x14ac:dyDescent="0.25">
      <c r="A201" s="3" t="s">
        <v>243</v>
      </c>
      <c r="B201" s="3" t="s">
        <v>519</v>
      </c>
      <c r="C201" s="3" t="s">
        <v>1083</v>
      </c>
      <c r="D201" s="3" t="s">
        <v>1084</v>
      </c>
      <c r="E201" s="13">
        <v>6382.24</v>
      </c>
      <c r="G201" s="16">
        <f t="shared" si="6"/>
        <v>6382.24</v>
      </c>
      <c r="H201" s="6"/>
      <c r="I201" s="6"/>
      <c r="J201" s="17">
        <v>238643.31</v>
      </c>
      <c r="K201" s="16">
        <v>238847.13</v>
      </c>
      <c r="L201" s="18">
        <f t="shared" si="7"/>
        <v>-203.82000000000698</v>
      </c>
      <c r="M201" s="8">
        <v>43196.752025462964</v>
      </c>
      <c r="N201" s="8">
        <v>43336</v>
      </c>
      <c r="O201" s="8">
        <v>43191</v>
      </c>
      <c r="P201" s="8">
        <v>43399</v>
      </c>
    </row>
    <row r="202" spans="1:16" x14ac:dyDescent="0.25">
      <c r="A202" s="3" t="s">
        <v>243</v>
      </c>
      <c r="B202" s="3" t="s">
        <v>519</v>
      </c>
      <c r="C202" s="3" t="s">
        <v>1085</v>
      </c>
      <c r="D202" s="3" t="s">
        <v>1086</v>
      </c>
      <c r="E202" s="13">
        <v>117038.47</v>
      </c>
      <c r="G202" s="16">
        <f t="shared" si="6"/>
        <v>117038.47</v>
      </c>
      <c r="H202" s="6"/>
      <c r="I202" s="6"/>
      <c r="J202" s="17">
        <v>166667.57</v>
      </c>
      <c r="K202" s="16">
        <v>99125.15</v>
      </c>
      <c r="L202" s="18">
        <f t="shared" si="7"/>
        <v>67542.420000000013</v>
      </c>
      <c r="M202" s="8">
        <v>43679.417650462965</v>
      </c>
      <c r="N202" s="8">
        <v>43888</v>
      </c>
      <c r="O202" s="8">
        <v>43678</v>
      </c>
      <c r="P202" s="8">
        <v>43890</v>
      </c>
    </row>
    <row r="203" spans="1:16" x14ac:dyDescent="0.25">
      <c r="A203" s="3" t="s">
        <v>243</v>
      </c>
      <c r="B203" s="3" t="s">
        <v>519</v>
      </c>
      <c r="C203" s="3" t="s">
        <v>1637</v>
      </c>
      <c r="D203" s="3" t="s">
        <v>1781</v>
      </c>
      <c r="E203" s="13">
        <v>5288.84</v>
      </c>
      <c r="G203" s="16">
        <f t="shared" si="6"/>
        <v>5288.84</v>
      </c>
      <c r="H203" s="6"/>
      <c r="I203" s="6"/>
      <c r="J203" s="17">
        <v>190727.42</v>
      </c>
      <c r="K203" s="16">
        <v>183481.42</v>
      </c>
      <c r="L203" s="18">
        <f t="shared" si="7"/>
        <v>7246</v>
      </c>
      <c r="M203" s="8">
        <v>43558.583969907406</v>
      </c>
      <c r="N203" s="8">
        <v>43660</v>
      </c>
      <c r="O203" s="8">
        <v>43556</v>
      </c>
      <c r="P203" s="8">
        <v>43741</v>
      </c>
    </row>
    <row r="204" spans="1:16" x14ac:dyDescent="0.25">
      <c r="A204" s="3" t="s">
        <v>243</v>
      </c>
      <c r="B204" s="3" t="s">
        <v>519</v>
      </c>
      <c r="C204" s="3" t="s">
        <v>1089</v>
      </c>
      <c r="D204" s="3" t="s">
        <v>1782</v>
      </c>
      <c r="E204" s="13">
        <v>6060.22</v>
      </c>
      <c r="G204" s="16">
        <f t="shared" si="6"/>
        <v>6060.22</v>
      </c>
      <c r="H204" s="6"/>
      <c r="I204" s="6"/>
      <c r="J204" s="17">
        <v>6857.45</v>
      </c>
      <c r="K204" s="16">
        <v>62696</v>
      </c>
      <c r="L204" s="18">
        <f t="shared" si="7"/>
        <v>-55838.55</v>
      </c>
      <c r="M204" s="8">
        <v>43788.584247685183</v>
      </c>
      <c r="N204" s="8">
        <v>44286</v>
      </c>
      <c r="O204" s="8">
        <v>43770</v>
      </c>
      <c r="P204" s="8"/>
    </row>
    <row r="205" spans="1:16" x14ac:dyDescent="0.25">
      <c r="A205" s="3" t="s">
        <v>243</v>
      </c>
      <c r="B205" s="3" t="s">
        <v>519</v>
      </c>
      <c r="C205" s="3" t="s">
        <v>1091</v>
      </c>
      <c r="D205" s="3" t="s">
        <v>1092</v>
      </c>
      <c r="E205" s="13">
        <v>214.95</v>
      </c>
      <c r="G205" s="16">
        <f t="shared" si="6"/>
        <v>214.95</v>
      </c>
      <c r="H205" s="6"/>
      <c r="I205" s="6"/>
      <c r="J205" s="17">
        <v>369060.43</v>
      </c>
      <c r="K205" s="16">
        <v>208010.18</v>
      </c>
      <c r="L205" s="18">
        <f t="shared" si="7"/>
        <v>161050.25</v>
      </c>
      <c r="M205" s="8">
        <v>43265.584340277775</v>
      </c>
      <c r="N205" s="8">
        <v>43385</v>
      </c>
      <c r="O205" s="8">
        <v>43252</v>
      </c>
      <c r="P205" s="8">
        <v>43499</v>
      </c>
    </row>
    <row r="206" spans="1:16" x14ac:dyDescent="0.25">
      <c r="A206" s="3" t="s">
        <v>243</v>
      </c>
      <c r="B206" s="3" t="s">
        <v>519</v>
      </c>
      <c r="C206" s="3" t="s">
        <v>1093</v>
      </c>
      <c r="D206" s="3" t="s">
        <v>1783</v>
      </c>
      <c r="E206" s="13">
        <v>685.78</v>
      </c>
      <c r="G206" s="16">
        <f t="shared" si="6"/>
        <v>685.78</v>
      </c>
      <c r="H206" s="6"/>
      <c r="I206" s="6"/>
      <c r="J206" s="17">
        <v>685.78</v>
      </c>
      <c r="K206" s="16">
        <v>0</v>
      </c>
      <c r="L206" s="18">
        <f t="shared" si="7"/>
        <v>685.78</v>
      </c>
      <c r="M206" s="8">
        <v>43867.750891203701</v>
      </c>
      <c r="N206" s="8">
        <v>43441</v>
      </c>
      <c r="O206" s="8">
        <v>43862</v>
      </c>
      <c r="P206" s="8"/>
    </row>
    <row r="207" spans="1:16" x14ac:dyDescent="0.25">
      <c r="A207" s="3" t="s">
        <v>243</v>
      </c>
      <c r="B207" s="3" t="s">
        <v>519</v>
      </c>
      <c r="C207" s="3" t="s">
        <v>552</v>
      </c>
      <c r="D207" s="3" t="s">
        <v>1534</v>
      </c>
      <c r="E207" s="13">
        <v>244141.81</v>
      </c>
      <c r="G207" s="16">
        <f t="shared" si="6"/>
        <v>244141.81</v>
      </c>
      <c r="H207" s="6"/>
      <c r="I207" s="6"/>
      <c r="J207" s="17">
        <v>244141.81</v>
      </c>
      <c r="K207" s="16">
        <v>1026778</v>
      </c>
      <c r="L207" s="18">
        <f t="shared" si="7"/>
        <v>-782636.19</v>
      </c>
      <c r="M207" s="8">
        <v>43777.417569444442</v>
      </c>
      <c r="N207" s="8">
        <v>45107</v>
      </c>
      <c r="O207" s="8">
        <v>43831</v>
      </c>
      <c r="P207" s="8">
        <v>44404</v>
      </c>
    </row>
    <row r="208" spans="1:16" x14ac:dyDescent="0.25">
      <c r="A208" s="3" t="s">
        <v>243</v>
      </c>
      <c r="B208" s="3" t="s">
        <v>519</v>
      </c>
      <c r="C208" s="3" t="s">
        <v>1638</v>
      </c>
      <c r="D208" s="3" t="s">
        <v>1784</v>
      </c>
      <c r="E208" s="13">
        <v>-336</v>
      </c>
      <c r="G208" s="16">
        <f t="shared" si="6"/>
        <v>-336</v>
      </c>
      <c r="H208" s="6"/>
      <c r="I208" s="6"/>
      <c r="J208" s="17">
        <v>106898.72</v>
      </c>
      <c r="K208" s="16">
        <v>145627.17000000001</v>
      </c>
      <c r="L208" s="18">
        <f t="shared" si="7"/>
        <v>-38728.450000000012</v>
      </c>
      <c r="M208" s="8">
        <v>41843</v>
      </c>
      <c r="N208" s="8">
        <v>42064</v>
      </c>
      <c r="O208" s="8">
        <v>41852</v>
      </c>
      <c r="P208" s="8">
        <v>41944</v>
      </c>
    </row>
    <row r="209" spans="1:16" x14ac:dyDescent="0.25">
      <c r="A209" s="3" t="s">
        <v>243</v>
      </c>
      <c r="B209" s="3" t="s">
        <v>519</v>
      </c>
      <c r="C209" s="3" t="s">
        <v>1639</v>
      </c>
      <c r="D209" s="3" t="s">
        <v>1785</v>
      </c>
      <c r="E209" s="13">
        <v>-2442.37</v>
      </c>
      <c r="G209" s="16">
        <f t="shared" si="6"/>
        <v>-2442.37</v>
      </c>
      <c r="H209" s="6"/>
      <c r="I209" s="6"/>
      <c r="J209" s="17">
        <v>247251.61</v>
      </c>
      <c r="K209" s="16">
        <v>60740.54</v>
      </c>
      <c r="L209" s="18">
        <f t="shared" si="7"/>
        <v>186511.06999999998</v>
      </c>
      <c r="M209" s="8">
        <v>41873</v>
      </c>
      <c r="N209" s="8">
        <v>42183</v>
      </c>
      <c r="O209" s="8">
        <v>41974</v>
      </c>
      <c r="P209" s="8">
        <v>42221</v>
      </c>
    </row>
    <row r="210" spans="1:16" x14ac:dyDescent="0.25">
      <c r="A210" s="3" t="s">
        <v>243</v>
      </c>
      <c r="B210" s="3" t="s">
        <v>519</v>
      </c>
      <c r="C210" s="3" t="s">
        <v>1640</v>
      </c>
      <c r="D210" s="3" t="s">
        <v>1786</v>
      </c>
      <c r="E210" s="13">
        <v>-320.08999999999997</v>
      </c>
      <c r="G210" s="16">
        <f t="shared" si="6"/>
        <v>-320.08999999999997</v>
      </c>
      <c r="H210" s="6"/>
      <c r="I210" s="6"/>
      <c r="J210" s="17">
        <v>10640.75</v>
      </c>
      <c r="K210" s="16">
        <v>15956.89</v>
      </c>
      <c r="L210" s="18">
        <f t="shared" si="7"/>
        <v>-5316.1399999999994</v>
      </c>
      <c r="M210" s="8">
        <v>41915</v>
      </c>
      <c r="N210" s="8">
        <v>42104</v>
      </c>
      <c r="O210" s="8">
        <v>41913</v>
      </c>
      <c r="P210" s="8">
        <v>41978</v>
      </c>
    </row>
    <row r="211" spans="1:16" x14ac:dyDescent="0.25">
      <c r="A211" s="3" t="s">
        <v>243</v>
      </c>
      <c r="B211" s="3" t="s">
        <v>519</v>
      </c>
      <c r="C211" s="3" t="s">
        <v>1641</v>
      </c>
      <c r="D211" s="3" t="s">
        <v>1787</v>
      </c>
      <c r="E211" s="13">
        <v>-4891.5600000000004</v>
      </c>
      <c r="G211" s="16">
        <f t="shared" si="6"/>
        <v>-4891.5600000000004</v>
      </c>
      <c r="H211" s="6"/>
      <c r="I211" s="6"/>
      <c r="J211" s="17">
        <v>70848.38</v>
      </c>
      <c r="K211" s="16">
        <v>60831.98</v>
      </c>
      <c r="L211" s="18">
        <f t="shared" si="7"/>
        <v>10016.400000000001</v>
      </c>
      <c r="M211" s="8">
        <v>41921</v>
      </c>
      <c r="N211" s="8">
        <v>42124</v>
      </c>
      <c r="O211" s="8">
        <v>41913</v>
      </c>
      <c r="P211" s="8">
        <v>42054</v>
      </c>
    </row>
    <row r="212" spans="1:16" x14ac:dyDescent="0.25">
      <c r="A212" s="3" t="s">
        <v>243</v>
      </c>
      <c r="B212" s="3" t="s">
        <v>519</v>
      </c>
      <c r="C212" s="3" t="s">
        <v>1642</v>
      </c>
      <c r="D212" s="3" t="s">
        <v>1788</v>
      </c>
      <c r="E212" s="13">
        <v>-8797.74</v>
      </c>
      <c r="G212" s="16">
        <f t="shared" si="6"/>
        <v>-8797.74</v>
      </c>
      <c r="H212" s="6"/>
      <c r="I212" s="6"/>
      <c r="J212" s="17">
        <v>68022.039999999994</v>
      </c>
      <c r="K212" s="16">
        <v>27834.34</v>
      </c>
      <c r="L212" s="18">
        <f t="shared" si="7"/>
        <v>40187.699999999997</v>
      </c>
      <c r="M212" s="8">
        <v>42018</v>
      </c>
      <c r="N212" s="8">
        <v>42272</v>
      </c>
      <c r="O212" s="8">
        <v>42036</v>
      </c>
      <c r="P212" s="8">
        <v>42175</v>
      </c>
    </row>
    <row r="213" spans="1:16" x14ac:dyDescent="0.25">
      <c r="A213" s="3" t="s">
        <v>243</v>
      </c>
      <c r="B213" s="3" t="s">
        <v>519</v>
      </c>
      <c r="C213" s="3" t="s">
        <v>1643</v>
      </c>
      <c r="D213" s="3" t="s">
        <v>1789</v>
      </c>
      <c r="E213" s="13">
        <v>-1029.42</v>
      </c>
      <c r="G213" s="16">
        <f t="shared" si="6"/>
        <v>-1029.42</v>
      </c>
      <c r="H213" s="6"/>
      <c r="I213" s="6"/>
      <c r="J213" s="17">
        <v>30408.52</v>
      </c>
      <c r="K213" s="16">
        <v>20414.419999999998</v>
      </c>
      <c r="L213" s="18">
        <f t="shared" si="7"/>
        <v>9994.1000000000022</v>
      </c>
      <c r="M213" s="8">
        <v>42411.583564814813</v>
      </c>
      <c r="N213" s="8">
        <v>42643</v>
      </c>
      <c r="O213" s="8">
        <v>42430</v>
      </c>
      <c r="P213" s="8">
        <v>42566</v>
      </c>
    </row>
    <row r="214" spans="1:16" x14ac:dyDescent="0.25">
      <c r="A214" s="3" t="s">
        <v>243</v>
      </c>
      <c r="B214" s="3" t="s">
        <v>519</v>
      </c>
      <c r="C214" s="3" t="s">
        <v>1644</v>
      </c>
      <c r="D214" s="3" t="s">
        <v>1790</v>
      </c>
      <c r="E214" s="13">
        <v>-121.56</v>
      </c>
      <c r="G214" s="16">
        <f t="shared" si="6"/>
        <v>-121.56</v>
      </c>
      <c r="H214" s="6"/>
      <c r="I214" s="6"/>
      <c r="J214" s="17">
        <v>43121.71</v>
      </c>
      <c r="K214" s="16">
        <v>15146.09</v>
      </c>
      <c r="L214" s="18">
        <f t="shared" si="7"/>
        <v>27975.62</v>
      </c>
      <c r="M214" s="8">
        <v>42500.325509259259</v>
      </c>
      <c r="N214" s="8">
        <v>42674</v>
      </c>
      <c r="O214" s="8">
        <v>42491</v>
      </c>
      <c r="P214" s="8">
        <v>42627</v>
      </c>
    </row>
    <row r="215" spans="1:16" x14ac:dyDescent="0.25">
      <c r="A215" s="3" t="s">
        <v>243</v>
      </c>
      <c r="B215" s="3" t="s">
        <v>519</v>
      </c>
      <c r="C215" s="3" t="s">
        <v>1645</v>
      </c>
      <c r="D215" s="3" t="s">
        <v>1791</v>
      </c>
      <c r="E215" s="13">
        <v>-611.47</v>
      </c>
      <c r="G215" s="16">
        <f t="shared" si="6"/>
        <v>-611.47</v>
      </c>
      <c r="H215" s="6"/>
      <c r="I215" s="6"/>
      <c r="J215" s="17">
        <v>69933.58</v>
      </c>
      <c r="K215" s="16">
        <v>11696.61</v>
      </c>
      <c r="L215" s="18">
        <f t="shared" si="7"/>
        <v>58236.97</v>
      </c>
      <c r="M215" s="8">
        <v>42534.661724537036</v>
      </c>
      <c r="N215" s="8">
        <v>42916</v>
      </c>
      <c r="O215" s="8">
        <v>42522</v>
      </c>
      <c r="P215" s="8">
        <v>42738</v>
      </c>
    </row>
    <row r="216" spans="1:16" x14ac:dyDescent="0.25">
      <c r="A216" s="3" t="s">
        <v>243</v>
      </c>
      <c r="B216" s="3" t="s">
        <v>519</v>
      </c>
      <c r="C216" s="3" t="s">
        <v>1095</v>
      </c>
      <c r="D216" s="3" t="s">
        <v>1096</v>
      </c>
      <c r="E216" s="13">
        <v>-43839.97</v>
      </c>
      <c r="G216" s="16">
        <f t="shared" si="6"/>
        <v>-43839.97</v>
      </c>
      <c r="H216" s="6"/>
      <c r="I216" s="6"/>
      <c r="J216" s="17">
        <v>1232439.02</v>
      </c>
      <c r="K216" s="16">
        <v>447690.23999999999</v>
      </c>
      <c r="L216" s="18">
        <f t="shared" si="7"/>
        <v>784748.78</v>
      </c>
      <c r="M216" s="8">
        <v>42577.546516203707</v>
      </c>
      <c r="N216" s="8">
        <v>43860</v>
      </c>
      <c r="O216" s="8">
        <v>42736</v>
      </c>
      <c r="P216" s="8">
        <v>43820</v>
      </c>
    </row>
    <row r="217" spans="1:16" x14ac:dyDescent="0.25">
      <c r="A217" s="3" t="s">
        <v>243</v>
      </c>
      <c r="B217" s="3" t="s">
        <v>560</v>
      </c>
      <c r="C217" s="3" t="s">
        <v>561</v>
      </c>
      <c r="D217" s="3" t="s">
        <v>562</v>
      </c>
      <c r="E217" s="13">
        <v>118213.44</v>
      </c>
      <c r="G217" s="16">
        <f t="shared" si="6"/>
        <v>118213.44</v>
      </c>
      <c r="H217" s="6"/>
      <c r="I217" s="6"/>
      <c r="J217" s="17">
        <v>1230642.48</v>
      </c>
      <c r="K217" s="16">
        <v>800000</v>
      </c>
      <c r="L217" s="18">
        <f t="shared" si="7"/>
        <v>430642.48</v>
      </c>
      <c r="M217" s="8">
        <v>42066.713680555556</v>
      </c>
      <c r="N217" s="8">
        <v>55153</v>
      </c>
      <c r="O217" s="8">
        <v>42095</v>
      </c>
      <c r="P217" s="8"/>
    </row>
    <row r="218" spans="1:16" x14ac:dyDescent="0.25">
      <c r="A218" s="3" t="s">
        <v>243</v>
      </c>
      <c r="B218" s="3" t="s">
        <v>560</v>
      </c>
      <c r="C218" s="3" t="s">
        <v>565</v>
      </c>
      <c r="D218" s="3" t="s">
        <v>566</v>
      </c>
      <c r="E218" s="13">
        <v>1306156.6399999999</v>
      </c>
      <c r="G218" s="16">
        <f t="shared" si="6"/>
        <v>1306156.6399999999</v>
      </c>
      <c r="H218" s="6"/>
      <c r="I218" s="6"/>
      <c r="J218" s="17">
        <v>7701279.6799999997</v>
      </c>
      <c r="K218" s="16">
        <v>2250000</v>
      </c>
      <c r="L218" s="18">
        <f t="shared" si="7"/>
        <v>5451279.6799999997</v>
      </c>
      <c r="M218" s="8">
        <v>42066.688668981478</v>
      </c>
      <c r="N218" s="8">
        <v>55153</v>
      </c>
      <c r="O218" s="8">
        <v>42095</v>
      </c>
      <c r="P218" s="8"/>
    </row>
    <row r="219" spans="1:16" x14ac:dyDescent="0.25">
      <c r="A219" s="3" t="s">
        <v>243</v>
      </c>
      <c r="B219" s="3" t="s">
        <v>569</v>
      </c>
      <c r="C219" s="3" t="s">
        <v>570</v>
      </c>
      <c r="D219" s="3" t="s">
        <v>571</v>
      </c>
      <c r="E219" s="13">
        <v>58360.99</v>
      </c>
      <c r="G219" s="16">
        <f t="shared" si="6"/>
        <v>58360.99</v>
      </c>
      <c r="H219" s="6"/>
      <c r="I219" s="6"/>
      <c r="J219" s="17">
        <v>532088.78</v>
      </c>
      <c r="K219" s="16">
        <v>350000</v>
      </c>
      <c r="L219" s="18">
        <f t="shared" si="7"/>
        <v>182088.78000000003</v>
      </c>
      <c r="M219" s="8">
        <v>42066.698680555557</v>
      </c>
      <c r="N219" s="8">
        <v>55153</v>
      </c>
      <c r="O219" s="8">
        <v>42095</v>
      </c>
      <c r="P219" s="8"/>
    </row>
    <row r="220" spans="1:16" x14ac:dyDescent="0.25">
      <c r="A220" s="3" t="s">
        <v>243</v>
      </c>
      <c r="B220" s="3" t="s">
        <v>569</v>
      </c>
      <c r="C220" s="3" t="s">
        <v>572</v>
      </c>
      <c r="D220" s="3" t="s">
        <v>573</v>
      </c>
      <c r="E220" s="13">
        <v>315841.83</v>
      </c>
      <c r="G220" s="16">
        <f t="shared" si="6"/>
        <v>315841.83</v>
      </c>
      <c r="H220" s="6"/>
      <c r="I220" s="6"/>
      <c r="J220" s="17">
        <v>5542617.5999999996</v>
      </c>
      <c r="K220" s="16">
        <v>14500000</v>
      </c>
      <c r="L220" s="18">
        <f t="shared" si="7"/>
        <v>-8957382.4000000004</v>
      </c>
      <c r="M220" s="8">
        <v>42066.696087962962</v>
      </c>
      <c r="N220" s="8">
        <v>55153</v>
      </c>
      <c r="O220" s="8">
        <v>42095</v>
      </c>
      <c r="P220" s="8"/>
    </row>
    <row r="221" spans="1:16" x14ac:dyDescent="0.25">
      <c r="A221" s="3" t="s">
        <v>243</v>
      </c>
      <c r="B221" s="3" t="s">
        <v>569</v>
      </c>
      <c r="C221" s="3" t="s">
        <v>574</v>
      </c>
      <c r="D221" s="3" t="s">
        <v>575</v>
      </c>
      <c r="E221" s="13">
        <v>-22.45</v>
      </c>
      <c r="G221" s="16">
        <f t="shared" si="6"/>
        <v>-22.45</v>
      </c>
      <c r="H221" s="6"/>
      <c r="I221" s="6"/>
      <c r="J221" s="17">
        <v>164959.22</v>
      </c>
      <c r="K221" s="16">
        <v>725000</v>
      </c>
      <c r="L221" s="18">
        <f t="shared" si="7"/>
        <v>-560040.78</v>
      </c>
      <c r="M221" s="8">
        <v>42066.703148148146</v>
      </c>
      <c r="N221" s="8">
        <v>55153</v>
      </c>
      <c r="O221" s="8">
        <v>42095</v>
      </c>
      <c r="P221" s="8"/>
    </row>
    <row r="222" spans="1:16" x14ac:dyDescent="0.25">
      <c r="A222" s="3" t="s">
        <v>243</v>
      </c>
      <c r="B222" s="3" t="s">
        <v>569</v>
      </c>
      <c r="C222" s="3" t="s">
        <v>576</v>
      </c>
      <c r="D222" s="3" t="s">
        <v>577</v>
      </c>
      <c r="E222" s="13">
        <v>228923.8</v>
      </c>
      <c r="G222" s="16">
        <f t="shared" si="6"/>
        <v>228923.8</v>
      </c>
      <c r="H222" s="6"/>
      <c r="I222" s="6"/>
      <c r="J222" s="17">
        <v>2605848.9</v>
      </c>
      <c r="K222" s="16">
        <v>1250000</v>
      </c>
      <c r="L222" s="18">
        <f t="shared" si="7"/>
        <v>1355848.9</v>
      </c>
      <c r="M222" s="8">
        <v>42066.706562500003</v>
      </c>
      <c r="N222" s="8">
        <v>55153</v>
      </c>
      <c r="O222" s="8">
        <v>42095</v>
      </c>
      <c r="P222" s="8"/>
    </row>
    <row r="223" spans="1:16" x14ac:dyDescent="0.25">
      <c r="A223" s="3" t="s">
        <v>243</v>
      </c>
      <c r="B223" s="3" t="s">
        <v>569</v>
      </c>
      <c r="C223" s="3" t="s">
        <v>578</v>
      </c>
      <c r="D223" s="3" t="s">
        <v>579</v>
      </c>
      <c r="E223" s="13">
        <v>2003.33</v>
      </c>
      <c r="G223" s="16">
        <f t="shared" si="6"/>
        <v>2003.33</v>
      </c>
      <c r="H223" s="6"/>
      <c r="I223" s="6"/>
      <c r="J223" s="17">
        <v>155432.97</v>
      </c>
      <c r="K223" s="16">
        <v>800000</v>
      </c>
      <c r="L223" s="18">
        <f t="shared" si="7"/>
        <v>-644567.03</v>
      </c>
      <c r="M223" s="8">
        <v>42066.717002314814</v>
      </c>
      <c r="N223" s="8">
        <v>55153</v>
      </c>
      <c r="O223" s="8">
        <v>42095</v>
      </c>
      <c r="P223" s="8"/>
    </row>
    <row r="224" spans="1:16" x14ac:dyDescent="0.25">
      <c r="A224" s="3" t="s">
        <v>243</v>
      </c>
      <c r="B224" s="3" t="s">
        <v>580</v>
      </c>
      <c r="C224" s="3" t="s">
        <v>581</v>
      </c>
      <c r="D224" s="3" t="s">
        <v>582</v>
      </c>
      <c r="E224" s="13">
        <v>8805.99</v>
      </c>
      <c r="G224" s="16">
        <f t="shared" si="6"/>
        <v>8805.99</v>
      </c>
      <c r="H224" s="6"/>
      <c r="I224" s="6"/>
      <c r="J224" s="17">
        <v>8805.99</v>
      </c>
      <c r="K224" s="16">
        <v>48953.52</v>
      </c>
      <c r="L224" s="18">
        <f t="shared" si="7"/>
        <v>-40147.53</v>
      </c>
      <c r="M224" s="8">
        <v>44019.417430555557</v>
      </c>
      <c r="N224" s="8">
        <v>44286</v>
      </c>
      <c r="O224" s="8">
        <v>44044</v>
      </c>
      <c r="P224" s="8">
        <v>44216</v>
      </c>
    </row>
    <row r="225" spans="1:16" x14ac:dyDescent="0.25">
      <c r="A225" s="3" t="s">
        <v>243</v>
      </c>
      <c r="B225" s="3" t="s">
        <v>1097</v>
      </c>
      <c r="C225" s="3" t="s">
        <v>1098</v>
      </c>
      <c r="D225" s="3" t="s">
        <v>1099</v>
      </c>
      <c r="E225" s="13">
        <v>12794.79</v>
      </c>
      <c r="G225" s="16">
        <f t="shared" si="6"/>
        <v>12794.79</v>
      </c>
      <c r="H225" s="6"/>
      <c r="I225" s="6"/>
      <c r="J225" s="17">
        <v>12794.79</v>
      </c>
      <c r="K225" s="16">
        <v>48953.52</v>
      </c>
      <c r="L225" s="18">
        <f t="shared" si="7"/>
        <v>-36158.729999999996</v>
      </c>
      <c r="M225" s="8">
        <v>44026.418067129627</v>
      </c>
      <c r="N225" s="8">
        <v>44286</v>
      </c>
      <c r="O225" s="8">
        <v>44044</v>
      </c>
      <c r="P225" s="8">
        <v>44132</v>
      </c>
    </row>
    <row r="226" spans="1:16" x14ac:dyDescent="0.25">
      <c r="A226" s="3" t="s">
        <v>243</v>
      </c>
      <c r="B226" s="3" t="s">
        <v>1100</v>
      </c>
      <c r="C226" s="3" t="s">
        <v>1101</v>
      </c>
      <c r="D226" s="3" t="s">
        <v>1792</v>
      </c>
      <c r="E226" s="13">
        <v>2667.59</v>
      </c>
      <c r="G226" s="16">
        <f t="shared" si="6"/>
        <v>2667.59</v>
      </c>
      <c r="H226" s="6"/>
      <c r="I226" s="6"/>
      <c r="J226" s="17">
        <v>2667.59</v>
      </c>
      <c r="K226" s="16">
        <v>44953.52</v>
      </c>
      <c r="L226" s="18">
        <f t="shared" si="7"/>
        <v>-42285.929999999993</v>
      </c>
      <c r="M226" s="8">
        <v>44019.417430555557</v>
      </c>
      <c r="N226" s="8">
        <v>44286</v>
      </c>
      <c r="O226" s="8">
        <v>44013</v>
      </c>
      <c r="P226" s="8"/>
    </row>
    <row r="227" spans="1:16" x14ac:dyDescent="0.25">
      <c r="A227" s="3" t="s">
        <v>243</v>
      </c>
      <c r="B227" s="3" t="s">
        <v>649</v>
      </c>
      <c r="C227" s="3" t="s">
        <v>650</v>
      </c>
      <c r="D227" s="3" t="s">
        <v>651</v>
      </c>
      <c r="E227" s="13">
        <v>43877.38</v>
      </c>
      <c r="G227" s="16">
        <f t="shared" si="6"/>
        <v>43877.38</v>
      </c>
      <c r="H227" s="6"/>
      <c r="I227" s="6"/>
      <c r="J227" s="17">
        <v>1189143.76</v>
      </c>
      <c r="K227" s="16">
        <v>0</v>
      </c>
      <c r="L227" s="18">
        <f t="shared" si="7"/>
        <v>1189143.76</v>
      </c>
      <c r="M227" s="8">
        <v>36629</v>
      </c>
      <c r="N227" s="8">
        <v>55153</v>
      </c>
      <c r="O227" s="8">
        <v>36495</v>
      </c>
      <c r="P227" s="8"/>
    </row>
    <row r="228" spans="1:16" x14ac:dyDescent="0.25">
      <c r="A228" s="3" t="s">
        <v>243</v>
      </c>
      <c r="B228" s="3" t="s">
        <v>649</v>
      </c>
      <c r="C228" s="3" t="s">
        <v>1646</v>
      </c>
      <c r="D228" s="3" t="s">
        <v>1793</v>
      </c>
      <c r="E228" s="13">
        <v>-1832.85</v>
      </c>
      <c r="G228" s="16">
        <f t="shared" si="6"/>
        <v>-1832.85</v>
      </c>
      <c r="H228" s="6"/>
      <c r="I228" s="6"/>
      <c r="J228" s="17">
        <v>95659.21</v>
      </c>
      <c r="K228" s="16">
        <v>76220.149999999994</v>
      </c>
      <c r="L228" s="18">
        <f t="shared" si="7"/>
        <v>19439.060000000012</v>
      </c>
      <c r="M228" s="8">
        <v>40772</v>
      </c>
      <c r="N228" s="8">
        <v>41061</v>
      </c>
      <c r="O228" s="8">
        <v>40787</v>
      </c>
      <c r="P228" s="8">
        <v>40985</v>
      </c>
    </row>
    <row r="229" spans="1:16" x14ac:dyDescent="0.25">
      <c r="A229" s="3" t="s">
        <v>243</v>
      </c>
      <c r="B229" s="3" t="s">
        <v>649</v>
      </c>
      <c r="C229" s="3" t="s">
        <v>1647</v>
      </c>
      <c r="D229" s="3" t="s">
        <v>1794</v>
      </c>
      <c r="E229" s="13">
        <v>-435.59</v>
      </c>
      <c r="G229" s="16">
        <f t="shared" si="6"/>
        <v>-435.59</v>
      </c>
      <c r="H229" s="6"/>
      <c r="I229" s="6"/>
      <c r="J229" s="17">
        <v>28810.93</v>
      </c>
      <c r="K229" s="16">
        <v>39684.959999999999</v>
      </c>
      <c r="L229" s="18">
        <f t="shared" si="7"/>
        <v>-10874.029999999999</v>
      </c>
      <c r="M229" s="8">
        <v>41120</v>
      </c>
      <c r="N229" s="8">
        <v>41455</v>
      </c>
      <c r="O229" s="8">
        <v>41153</v>
      </c>
      <c r="P229" s="8">
        <v>41338</v>
      </c>
    </row>
    <row r="230" spans="1:16" x14ac:dyDescent="0.25">
      <c r="A230" s="3" t="s">
        <v>243</v>
      </c>
      <c r="B230" s="3" t="s">
        <v>649</v>
      </c>
      <c r="C230" s="3" t="s">
        <v>1127</v>
      </c>
      <c r="D230" s="3" t="s">
        <v>1128</v>
      </c>
      <c r="E230" s="13">
        <v>-19645.330000000002</v>
      </c>
      <c r="G230" s="16">
        <f t="shared" si="6"/>
        <v>-19645.330000000002</v>
      </c>
      <c r="H230" s="6"/>
      <c r="I230" s="6"/>
      <c r="J230" s="17">
        <v>22096.81</v>
      </c>
      <c r="K230" s="16">
        <v>64213.24</v>
      </c>
      <c r="L230" s="18">
        <f t="shared" si="7"/>
        <v>-42116.429999999993</v>
      </c>
      <c r="M230" s="8">
        <v>43446.750891203701</v>
      </c>
      <c r="N230" s="8">
        <v>43790</v>
      </c>
      <c r="O230" s="8">
        <v>43435</v>
      </c>
      <c r="P230" s="8">
        <v>43796</v>
      </c>
    </row>
    <row r="231" spans="1:16" x14ac:dyDescent="0.25">
      <c r="A231" s="3" t="s">
        <v>243</v>
      </c>
      <c r="B231" s="3" t="s">
        <v>649</v>
      </c>
      <c r="C231" s="3" t="s">
        <v>1129</v>
      </c>
      <c r="D231" s="3" t="s">
        <v>1130</v>
      </c>
      <c r="E231" s="13">
        <v>190751.64</v>
      </c>
      <c r="G231" s="16">
        <f t="shared" si="6"/>
        <v>190751.64</v>
      </c>
      <c r="H231" s="6"/>
      <c r="I231" s="6"/>
      <c r="J231" s="17">
        <v>195696.19</v>
      </c>
      <c r="K231" s="16">
        <v>92509</v>
      </c>
      <c r="L231" s="18">
        <f t="shared" si="7"/>
        <v>103187.19</v>
      </c>
      <c r="M231" s="8">
        <v>43761.750740740739</v>
      </c>
      <c r="N231" s="8">
        <v>44022</v>
      </c>
      <c r="O231" s="8">
        <v>43739</v>
      </c>
      <c r="P231" s="8">
        <v>44179</v>
      </c>
    </row>
    <row r="232" spans="1:16" x14ac:dyDescent="0.25">
      <c r="A232" s="3" t="s">
        <v>243</v>
      </c>
      <c r="B232" s="3" t="s">
        <v>649</v>
      </c>
      <c r="C232" s="3" t="s">
        <v>1648</v>
      </c>
      <c r="D232" s="3" t="s">
        <v>1795</v>
      </c>
      <c r="E232" s="13">
        <v>7014.04</v>
      </c>
      <c r="G232" s="16">
        <f t="shared" si="6"/>
        <v>7014.04</v>
      </c>
      <c r="H232" s="6"/>
      <c r="I232" s="6"/>
      <c r="J232" s="17">
        <v>39763.120000000003</v>
      </c>
      <c r="K232" s="16">
        <v>72427</v>
      </c>
      <c r="L232" s="18">
        <f t="shared" si="7"/>
        <v>-32663.879999999997</v>
      </c>
      <c r="M232" s="8">
        <v>43749.417488425926</v>
      </c>
      <c r="N232" s="8">
        <v>43909</v>
      </c>
      <c r="O232" s="8">
        <v>43739</v>
      </c>
      <c r="P232" s="8">
        <v>43936</v>
      </c>
    </row>
    <row r="233" spans="1:16" x14ac:dyDescent="0.25">
      <c r="A233" s="3" t="s">
        <v>243</v>
      </c>
      <c r="B233" s="3" t="s">
        <v>649</v>
      </c>
      <c r="C233" s="3" t="s">
        <v>1509</v>
      </c>
      <c r="D233" s="3" t="s">
        <v>1510</v>
      </c>
      <c r="E233" s="13">
        <v>359638.27</v>
      </c>
      <c r="G233" s="16">
        <f t="shared" si="6"/>
        <v>359638.27</v>
      </c>
      <c r="H233" s="6"/>
      <c r="I233" s="6"/>
      <c r="J233" s="17">
        <v>386486.63</v>
      </c>
      <c r="K233" s="16">
        <v>166756</v>
      </c>
      <c r="L233" s="18">
        <f t="shared" si="7"/>
        <v>219730.63</v>
      </c>
      <c r="M233" s="8">
        <v>43756.417569444442</v>
      </c>
      <c r="N233" s="8">
        <v>43889</v>
      </c>
      <c r="O233" s="8">
        <v>43739</v>
      </c>
      <c r="P233" s="8">
        <v>44008</v>
      </c>
    </row>
    <row r="234" spans="1:16" x14ac:dyDescent="0.25">
      <c r="A234" s="3" t="s">
        <v>243</v>
      </c>
      <c r="B234" s="3" t="s">
        <v>649</v>
      </c>
      <c r="C234" s="3" t="s">
        <v>1131</v>
      </c>
      <c r="D234" s="3" t="s">
        <v>1796</v>
      </c>
      <c r="E234" s="13">
        <v>98.61</v>
      </c>
      <c r="G234" s="16">
        <f t="shared" si="6"/>
        <v>98.61</v>
      </c>
      <c r="H234" s="6"/>
      <c r="I234" s="6"/>
      <c r="J234" s="17">
        <v>98.61</v>
      </c>
      <c r="K234" s="16">
        <v>48085</v>
      </c>
      <c r="L234" s="18">
        <f t="shared" si="7"/>
        <v>-47986.39</v>
      </c>
      <c r="M234" s="8">
        <v>44056.750798611109</v>
      </c>
      <c r="N234" s="8">
        <v>44155</v>
      </c>
      <c r="O234" s="8">
        <v>44044</v>
      </c>
      <c r="P234" s="8"/>
    </row>
    <row r="235" spans="1:16" x14ac:dyDescent="0.25">
      <c r="A235" s="3" t="s">
        <v>243</v>
      </c>
      <c r="B235" s="3" t="s">
        <v>649</v>
      </c>
      <c r="C235" s="3" t="s">
        <v>1649</v>
      </c>
      <c r="D235" s="3" t="s">
        <v>1797</v>
      </c>
      <c r="E235" s="13">
        <v>-12893.84</v>
      </c>
      <c r="G235" s="16">
        <f t="shared" si="6"/>
        <v>-12893.84</v>
      </c>
      <c r="H235" s="6"/>
      <c r="I235" s="6"/>
      <c r="J235" s="17">
        <v>81156.17</v>
      </c>
      <c r="K235" s="16">
        <v>107808.25</v>
      </c>
      <c r="L235" s="18">
        <f t="shared" si="7"/>
        <v>-26652.080000000002</v>
      </c>
      <c r="M235" s="8">
        <v>43368.584583333337</v>
      </c>
      <c r="N235" s="8">
        <v>43499</v>
      </c>
      <c r="O235" s="8">
        <v>43374</v>
      </c>
      <c r="P235" s="8">
        <v>43697</v>
      </c>
    </row>
    <row r="236" spans="1:16" x14ac:dyDescent="0.25">
      <c r="A236" s="3" t="s">
        <v>243</v>
      </c>
      <c r="B236" s="3" t="s">
        <v>649</v>
      </c>
      <c r="C236" s="3" t="s">
        <v>664</v>
      </c>
      <c r="D236" s="3" t="s">
        <v>665</v>
      </c>
      <c r="E236" s="13">
        <v>265087.55</v>
      </c>
      <c r="G236" s="16">
        <f t="shared" si="6"/>
        <v>265087.55</v>
      </c>
      <c r="H236" s="6"/>
      <c r="I236" s="6"/>
      <c r="J236" s="17">
        <v>265087.55</v>
      </c>
      <c r="K236" s="16">
        <v>1413710</v>
      </c>
      <c r="L236" s="18">
        <f t="shared" si="7"/>
        <v>-1148622.45</v>
      </c>
      <c r="M236" s="8">
        <v>43781.41747685185</v>
      </c>
      <c r="N236" s="8">
        <v>44726</v>
      </c>
      <c r="O236" s="8">
        <v>43831</v>
      </c>
      <c r="P236" s="8">
        <v>44621</v>
      </c>
    </row>
    <row r="237" spans="1:16" x14ac:dyDescent="0.25">
      <c r="A237" s="3" t="s">
        <v>243</v>
      </c>
      <c r="B237" s="3" t="s">
        <v>649</v>
      </c>
      <c r="C237" s="3" t="s">
        <v>1650</v>
      </c>
      <c r="D237" s="3" t="s">
        <v>1798</v>
      </c>
      <c r="E237" s="13">
        <v>-5228.42</v>
      </c>
      <c r="G237" s="16">
        <f t="shared" si="6"/>
        <v>-5228.42</v>
      </c>
      <c r="H237" s="6"/>
      <c r="I237" s="6"/>
      <c r="J237" s="17">
        <v>92992.87</v>
      </c>
      <c r="K237" s="16">
        <v>74701.31</v>
      </c>
      <c r="L237" s="18">
        <f t="shared" si="7"/>
        <v>18291.559999999998</v>
      </c>
      <c r="M237" s="8">
        <v>41901</v>
      </c>
      <c r="N237" s="8">
        <v>42124</v>
      </c>
      <c r="O237" s="8">
        <v>41913</v>
      </c>
      <c r="P237" s="8">
        <v>42054</v>
      </c>
    </row>
    <row r="238" spans="1:16" x14ac:dyDescent="0.25">
      <c r="A238" s="3" t="s">
        <v>243</v>
      </c>
      <c r="B238" s="3" t="s">
        <v>649</v>
      </c>
      <c r="C238" s="3" t="s">
        <v>1651</v>
      </c>
      <c r="D238" s="3" t="s">
        <v>1799</v>
      </c>
      <c r="E238" s="13">
        <v>-385.25</v>
      </c>
      <c r="G238" s="16">
        <f t="shared" si="6"/>
        <v>-385.25</v>
      </c>
      <c r="H238" s="6"/>
      <c r="I238" s="6"/>
      <c r="J238" s="17">
        <v>8697.1299999999992</v>
      </c>
      <c r="K238" s="16">
        <v>13545.31</v>
      </c>
      <c r="L238" s="18">
        <f t="shared" si="7"/>
        <v>-4848.18</v>
      </c>
      <c r="M238" s="8">
        <v>42275.400335648148</v>
      </c>
      <c r="N238" s="8">
        <v>42469</v>
      </c>
      <c r="O238" s="8">
        <v>42278</v>
      </c>
      <c r="P238" s="8">
        <v>42369</v>
      </c>
    </row>
    <row r="239" spans="1:16" x14ac:dyDescent="0.25">
      <c r="A239" s="3" t="s">
        <v>243</v>
      </c>
      <c r="B239" s="3" t="s">
        <v>649</v>
      </c>
      <c r="C239" s="3" t="s">
        <v>1652</v>
      </c>
      <c r="D239" s="3" t="s">
        <v>1800</v>
      </c>
      <c r="E239" s="13">
        <v>-437.01</v>
      </c>
      <c r="G239" s="16">
        <f t="shared" si="6"/>
        <v>-437.01</v>
      </c>
      <c r="H239" s="6"/>
      <c r="I239" s="6"/>
      <c r="J239" s="17">
        <v>6391.91</v>
      </c>
      <c r="K239" s="16">
        <v>43879.01</v>
      </c>
      <c r="L239" s="18">
        <f t="shared" si="7"/>
        <v>-37487.100000000006</v>
      </c>
      <c r="M239" s="8">
        <v>42282.626435185186</v>
      </c>
      <c r="N239" s="8">
        <v>42536</v>
      </c>
      <c r="O239" s="8">
        <v>42278</v>
      </c>
      <c r="P239" s="8">
        <v>42446</v>
      </c>
    </row>
    <row r="240" spans="1:16" x14ac:dyDescent="0.25">
      <c r="A240" s="3" t="s">
        <v>243</v>
      </c>
      <c r="B240" s="3" t="s">
        <v>649</v>
      </c>
      <c r="C240" s="3" t="s">
        <v>1653</v>
      </c>
      <c r="D240" s="3" t="s">
        <v>1801</v>
      </c>
      <c r="E240" s="13">
        <v>-468.57</v>
      </c>
      <c r="G240" s="16">
        <f t="shared" si="6"/>
        <v>-468.57</v>
      </c>
      <c r="H240" s="6"/>
      <c r="I240" s="6"/>
      <c r="J240" s="17">
        <v>2770.74</v>
      </c>
      <c r="K240" s="16">
        <v>17739.36</v>
      </c>
      <c r="L240" s="18">
        <f t="shared" si="7"/>
        <v>-14968.62</v>
      </c>
      <c r="M240" s="8">
        <v>42282.632187499999</v>
      </c>
      <c r="N240" s="8">
        <v>42536</v>
      </c>
      <c r="O240" s="8">
        <v>42278</v>
      </c>
      <c r="P240" s="8">
        <v>42446</v>
      </c>
    </row>
    <row r="241" spans="1:16" x14ac:dyDescent="0.25">
      <c r="A241" s="3" t="s">
        <v>243</v>
      </c>
      <c r="B241" s="3" t="s">
        <v>649</v>
      </c>
      <c r="C241" s="3" t="s">
        <v>1654</v>
      </c>
      <c r="D241" s="3" t="s">
        <v>1802</v>
      </c>
      <c r="E241" s="13">
        <v>-3216</v>
      </c>
      <c r="G241" s="16">
        <f t="shared" si="6"/>
        <v>-3216</v>
      </c>
      <c r="H241" s="6"/>
      <c r="I241" s="6"/>
      <c r="J241" s="17">
        <v>71711.28</v>
      </c>
      <c r="K241" s="16">
        <v>51984.25</v>
      </c>
      <c r="L241" s="18">
        <f t="shared" si="7"/>
        <v>19727.03</v>
      </c>
      <c r="M241" s="8">
        <v>42327.51934027778</v>
      </c>
      <c r="N241" s="8">
        <v>42539</v>
      </c>
      <c r="O241" s="8">
        <v>42339</v>
      </c>
      <c r="P241" s="8">
        <v>42510</v>
      </c>
    </row>
    <row r="242" spans="1:16" x14ac:dyDescent="0.25">
      <c r="A242" s="3" t="s">
        <v>243</v>
      </c>
      <c r="B242" s="3" t="s">
        <v>649</v>
      </c>
      <c r="C242" s="3" t="s">
        <v>1655</v>
      </c>
      <c r="D242" s="3" t="s">
        <v>1803</v>
      </c>
      <c r="E242" s="13">
        <v>15.17</v>
      </c>
      <c r="G242" s="16">
        <f t="shared" si="6"/>
        <v>15.17</v>
      </c>
      <c r="H242" s="6"/>
      <c r="I242" s="6"/>
      <c r="J242" s="17">
        <v>0</v>
      </c>
      <c r="K242" s="16">
        <v>11917.68</v>
      </c>
      <c r="L242" s="18">
        <f t="shared" si="7"/>
        <v>-11917.68</v>
      </c>
      <c r="M242" s="8">
        <v>42551.456423611111</v>
      </c>
      <c r="N242" s="8">
        <v>43465</v>
      </c>
      <c r="O242" s="8">
        <v>42644</v>
      </c>
      <c r="P242" s="8">
        <v>43374</v>
      </c>
    </row>
    <row r="243" spans="1:16" x14ac:dyDescent="0.25">
      <c r="A243" s="3" t="s">
        <v>243</v>
      </c>
      <c r="B243" s="3" t="s">
        <v>649</v>
      </c>
      <c r="C243" s="3" t="s">
        <v>1135</v>
      </c>
      <c r="D243" s="3" t="s">
        <v>1136</v>
      </c>
      <c r="E243" s="13">
        <v>337.54</v>
      </c>
      <c r="G243" s="16">
        <f t="shared" si="6"/>
        <v>337.54</v>
      </c>
      <c r="H243" s="6"/>
      <c r="I243" s="6"/>
      <c r="J243" s="17">
        <v>593.15</v>
      </c>
      <c r="K243" s="16">
        <v>37387.769999999997</v>
      </c>
      <c r="L243" s="18">
        <f t="shared" si="7"/>
        <v>-36794.619999999995</v>
      </c>
      <c r="M243" s="8">
        <v>42724.493784722225</v>
      </c>
      <c r="N243" s="8">
        <v>42917</v>
      </c>
      <c r="O243" s="8">
        <v>42705</v>
      </c>
      <c r="P243" s="8">
        <v>42897</v>
      </c>
    </row>
    <row r="244" spans="1:16" x14ac:dyDescent="0.25">
      <c r="A244" s="3" t="s">
        <v>243</v>
      </c>
      <c r="B244" s="3" t="s">
        <v>1143</v>
      </c>
      <c r="C244" s="3" t="s">
        <v>1144</v>
      </c>
      <c r="D244" s="3" t="s">
        <v>1145</v>
      </c>
      <c r="E244" s="13">
        <v>-1802822.22</v>
      </c>
      <c r="G244" s="16">
        <f t="shared" si="6"/>
        <v>-1802822.22</v>
      </c>
      <c r="H244" s="6"/>
      <c r="I244" s="6"/>
      <c r="J244" s="17">
        <v>-47965.95</v>
      </c>
      <c r="K244" s="16">
        <v>2643704</v>
      </c>
      <c r="L244" s="18">
        <f t="shared" si="7"/>
        <v>-2691669.95</v>
      </c>
      <c r="M244" s="8">
        <v>43410.584513888891</v>
      </c>
      <c r="N244" s="8">
        <v>44042</v>
      </c>
      <c r="O244" s="8">
        <v>43466</v>
      </c>
      <c r="P244" s="8">
        <v>43845</v>
      </c>
    </row>
    <row r="245" spans="1:16" x14ac:dyDescent="0.25">
      <c r="A245" s="3" t="s">
        <v>243</v>
      </c>
      <c r="B245" s="3" t="s">
        <v>1146</v>
      </c>
      <c r="C245" s="3" t="s">
        <v>1147</v>
      </c>
      <c r="D245" s="3" t="s">
        <v>1148</v>
      </c>
      <c r="E245" s="13">
        <v>29783.02</v>
      </c>
      <c r="G245" s="16">
        <f t="shared" si="6"/>
        <v>29783.02</v>
      </c>
      <c r="H245" s="6"/>
      <c r="I245" s="6"/>
      <c r="J245" s="17">
        <v>2949390.48</v>
      </c>
      <c r="K245" s="16">
        <v>950000</v>
      </c>
      <c r="L245" s="18">
        <f t="shared" si="7"/>
        <v>1999390.48</v>
      </c>
      <c r="M245" s="8">
        <v>43333.710405092592</v>
      </c>
      <c r="N245" s="8">
        <v>43965</v>
      </c>
      <c r="O245" s="8">
        <v>43497</v>
      </c>
      <c r="P245" s="8">
        <v>43921</v>
      </c>
    </row>
    <row r="246" spans="1:16" x14ac:dyDescent="0.25">
      <c r="A246" s="3" t="s">
        <v>243</v>
      </c>
      <c r="B246" s="3" t="s">
        <v>674</v>
      </c>
      <c r="C246" s="3" t="s">
        <v>1656</v>
      </c>
      <c r="D246" s="3" t="s">
        <v>1804</v>
      </c>
      <c r="E246" s="13">
        <v>515.70000000000005</v>
      </c>
      <c r="G246" s="16">
        <f t="shared" si="6"/>
        <v>515.70000000000005</v>
      </c>
      <c r="H246" s="6"/>
      <c r="I246" s="6"/>
      <c r="J246" s="17">
        <v>515.69000000000005</v>
      </c>
      <c r="K246" s="16">
        <v>0</v>
      </c>
      <c r="L246" s="18">
        <f t="shared" si="7"/>
        <v>515.69000000000005</v>
      </c>
      <c r="M246" s="8">
        <v>36629</v>
      </c>
      <c r="N246" s="8">
        <v>55153</v>
      </c>
      <c r="O246" s="8">
        <v>35156</v>
      </c>
      <c r="P246" s="8">
        <v>35263</v>
      </c>
    </row>
    <row r="247" spans="1:16" x14ac:dyDescent="0.25">
      <c r="A247" s="3" t="s">
        <v>243</v>
      </c>
      <c r="B247" s="3" t="s">
        <v>674</v>
      </c>
      <c r="C247" s="3" t="s">
        <v>1657</v>
      </c>
      <c r="D247" s="3" t="s">
        <v>1805</v>
      </c>
      <c r="E247" s="13">
        <v>182.52</v>
      </c>
      <c r="G247" s="16">
        <f t="shared" si="6"/>
        <v>182.52</v>
      </c>
      <c r="H247" s="6"/>
      <c r="I247" s="6"/>
      <c r="J247" s="17">
        <v>182</v>
      </c>
      <c r="K247" s="16">
        <v>0</v>
      </c>
      <c r="L247" s="18">
        <f t="shared" si="7"/>
        <v>182</v>
      </c>
      <c r="M247" s="8">
        <v>36629</v>
      </c>
      <c r="N247" s="8">
        <v>55153</v>
      </c>
      <c r="O247" s="8">
        <v>35186</v>
      </c>
      <c r="P247" s="8">
        <v>35215</v>
      </c>
    </row>
    <row r="248" spans="1:16" x14ac:dyDescent="0.25">
      <c r="A248" s="3" t="s">
        <v>243</v>
      </c>
      <c r="B248" s="3" t="s">
        <v>674</v>
      </c>
      <c r="C248" s="3" t="s">
        <v>1658</v>
      </c>
      <c r="D248" s="3" t="s">
        <v>1806</v>
      </c>
      <c r="E248" s="13">
        <v>102.6</v>
      </c>
      <c r="G248" s="16">
        <f t="shared" si="6"/>
        <v>102.6</v>
      </c>
      <c r="H248" s="6"/>
      <c r="I248" s="6"/>
      <c r="J248" s="17">
        <v>102.31</v>
      </c>
      <c r="K248" s="16">
        <v>0</v>
      </c>
      <c r="L248" s="18">
        <f t="shared" si="7"/>
        <v>102.31</v>
      </c>
      <c r="M248" s="8">
        <v>36629</v>
      </c>
      <c r="N248" s="8">
        <v>55153</v>
      </c>
      <c r="O248" s="8">
        <v>35186</v>
      </c>
      <c r="P248" s="8">
        <v>35215</v>
      </c>
    </row>
    <row r="249" spans="1:16" x14ac:dyDescent="0.25">
      <c r="A249" s="3" t="s">
        <v>243</v>
      </c>
      <c r="B249" s="3" t="s">
        <v>674</v>
      </c>
      <c r="C249" s="3" t="s">
        <v>1659</v>
      </c>
      <c r="D249" s="3" t="s">
        <v>1807</v>
      </c>
      <c r="E249" s="13">
        <v>112.57</v>
      </c>
      <c r="G249" s="16">
        <f t="shared" si="6"/>
        <v>112.57</v>
      </c>
      <c r="H249" s="6"/>
      <c r="I249" s="6"/>
      <c r="J249" s="17">
        <v>112.57</v>
      </c>
      <c r="K249" s="16">
        <v>0</v>
      </c>
      <c r="L249" s="18">
        <f t="shared" si="7"/>
        <v>112.57</v>
      </c>
      <c r="M249" s="8">
        <v>36671</v>
      </c>
      <c r="N249" s="8">
        <v>55153</v>
      </c>
      <c r="O249" s="8">
        <v>36678</v>
      </c>
      <c r="P249" s="8">
        <v>37608</v>
      </c>
    </row>
    <row r="250" spans="1:16" x14ac:dyDescent="0.25">
      <c r="A250" s="3" t="s">
        <v>243</v>
      </c>
      <c r="B250" s="3" t="s">
        <v>674</v>
      </c>
      <c r="C250" s="3" t="s">
        <v>1155</v>
      </c>
      <c r="D250" s="3" t="s">
        <v>1156</v>
      </c>
      <c r="E250" s="13">
        <v>182.66</v>
      </c>
      <c r="G250" s="16">
        <f t="shared" si="6"/>
        <v>182.66</v>
      </c>
      <c r="H250" s="6"/>
      <c r="I250" s="6"/>
      <c r="J250" s="17">
        <v>181.97</v>
      </c>
      <c r="K250" s="16">
        <v>0</v>
      </c>
      <c r="L250" s="18">
        <f t="shared" si="7"/>
        <v>181.97</v>
      </c>
      <c r="M250" s="8">
        <v>36728</v>
      </c>
      <c r="N250" s="8">
        <v>55153</v>
      </c>
      <c r="O250" s="8">
        <v>36708</v>
      </c>
      <c r="P250" s="8">
        <v>37608</v>
      </c>
    </row>
    <row r="251" spans="1:16" x14ac:dyDescent="0.25">
      <c r="A251" s="3" t="s">
        <v>243</v>
      </c>
      <c r="B251" s="3" t="s">
        <v>674</v>
      </c>
      <c r="C251" s="3" t="s">
        <v>1660</v>
      </c>
      <c r="D251" s="3" t="s">
        <v>1808</v>
      </c>
      <c r="E251" s="13">
        <v>24.4</v>
      </c>
      <c r="G251" s="16">
        <f t="shared" si="6"/>
        <v>24.4</v>
      </c>
      <c r="H251" s="6"/>
      <c r="I251" s="6"/>
      <c r="J251" s="17">
        <v>24.4</v>
      </c>
      <c r="K251" s="16">
        <v>0</v>
      </c>
      <c r="L251" s="18">
        <f t="shared" si="7"/>
        <v>24.4</v>
      </c>
      <c r="M251" s="8">
        <v>36739</v>
      </c>
      <c r="N251" s="8">
        <v>55153</v>
      </c>
      <c r="O251" s="8">
        <v>36739</v>
      </c>
      <c r="P251" s="8">
        <v>37608</v>
      </c>
    </row>
    <row r="252" spans="1:16" x14ac:dyDescent="0.25">
      <c r="A252" s="3" t="s">
        <v>243</v>
      </c>
      <c r="B252" s="3" t="s">
        <v>674</v>
      </c>
      <c r="C252" s="3" t="s">
        <v>1157</v>
      </c>
      <c r="D252" s="3" t="s">
        <v>1158</v>
      </c>
      <c r="E252" s="13">
        <v>223.94</v>
      </c>
      <c r="G252" s="16">
        <f t="shared" si="6"/>
        <v>223.94</v>
      </c>
      <c r="H252" s="6"/>
      <c r="I252" s="6"/>
      <c r="J252" s="17">
        <v>221.43</v>
      </c>
      <c r="K252" s="16">
        <v>0</v>
      </c>
      <c r="L252" s="18">
        <f t="shared" si="7"/>
        <v>221.43</v>
      </c>
      <c r="M252" s="8">
        <v>36758</v>
      </c>
      <c r="N252" s="8">
        <v>55153</v>
      </c>
      <c r="O252" s="8">
        <v>36739</v>
      </c>
      <c r="P252" s="8">
        <v>37608</v>
      </c>
    </row>
    <row r="253" spans="1:16" x14ac:dyDescent="0.25">
      <c r="A253" s="3" t="s">
        <v>243</v>
      </c>
      <c r="B253" s="3" t="s">
        <v>674</v>
      </c>
      <c r="C253" s="3" t="s">
        <v>1661</v>
      </c>
      <c r="D253" s="3" t="s">
        <v>1809</v>
      </c>
      <c r="E253" s="13">
        <v>-3430.5</v>
      </c>
      <c r="G253" s="16">
        <f t="shared" si="6"/>
        <v>-3430.5</v>
      </c>
      <c r="H253" s="6"/>
      <c r="I253" s="6"/>
      <c r="J253" s="17">
        <v>221012.1</v>
      </c>
      <c r="K253" s="16">
        <v>0</v>
      </c>
      <c r="L253" s="18">
        <f t="shared" si="7"/>
        <v>221012.1</v>
      </c>
      <c r="M253" s="8">
        <v>38954</v>
      </c>
      <c r="N253" s="8">
        <v>41274</v>
      </c>
      <c r="O253" s="8">
        <v>38991</v>
      </c>
      <c r="P253" s="8">
        <v>39173</v>
      </c>
    </row>
    <row r="254" spans="1:16" x14ac:dyDescent="0.25">
      <c r="A254" s="3" t="s">
        <v>243</v>
      </c>
      <c r="B254" s="3" t="s">
        <v>674</v>
      </c>
      <c r="C254" s="3" t="s">
        <v>675</v>
      </c>
      <c r="D254" s="3" t="s">
        <v>676</v>
      </c>
      <c r="E254" s="13">
        <v>203768.63</v>
      </c>
      <c r="G254" s="16">
        <f t="shared" si="6"/>
        <v>203768.63</v>
      </c>
      <c r="H254" s="6"/>
      <c r="I254" s="6"/>
      <c r="J254" s="17">
        <v>12435228.220000001</v>
      </c>
      <c r="K254" s="16">
        <v>0</v>
      </c>
      <c r="L254" s="18">
        <f t="shared" si="7"/>
        <v>12435228.220000001</v>
      </c>
      <c r="M254" s="8">
        <v>39630</v>
      </c>
      <c r="N254" s="8">
        <v>55153</v>
      </c>
      <c r="O254" s="8">
        <v>39630</v>
      </c>
      <c r="P254" s="8"/>
    </row>
    <row r="255" spans="1:16" x14ac:dyDescent="0.25">
      <c r="A255" s="3" t="s">
        <v>243</v>
      </c>
      <c r="B255" s="3" t="s">
        <v>674</v>
      </c>
      <c r="C255" s="3" t="s">
        <v>679</v>
      </c>
      <c r="D255" s="3" t="s">
        <v>680</v>
      </c>
      <c r="E255" s="13">
        <v>7137.67</v>
      </c>
      <c r="G255" s="16">
        <f t="shared" si="6"/>
        <v>7137.67</v>
      </c>
      <c r="H255" s="6"/>
      <c r="I255" s="6"/>
      <c r="J255" s="17">
        <v>23375.83</v>
      </c>
      <c r="K255" s="16">
        <v>2500000</v>
      </c>
      <c r="L255" s="18">
        <f t="shared" si="7"/>
        <v>-2476624.17</v>
      </c>
      <c r="M255" s="8">
        <v>42382.424027777779</v>
      </c>
      <c r="N255" s="8">
        <v>55153</v>
      </c>
      <c r="O255" s="8">
        <v>42461</v>
      </c>
      <c r="P255" s="8"/>
    </row>
    <row r="256" spans="1:16" x14ac:dyDescent="0.25">
      <c r="A256" s="3" t="s">
        <v>243</v>
      </c>
      <c r="B256" s="3" t="s">
        <v>674</v>
      </c>
      <c r="C256" s="3" t="s">
        <v>681</v>
      </c>
      <c r="D256" s="3" t="s">
        <v>682</v>
      </c>
      <c r="E256" s="13">
        <v>55359.16</v>
      </c>
      <c r="G256" s="16">
        <f t="shared" si="6"/>
        <v>55359.16</v>
      </c>
      <c r="H256" s="6"/>
      <c r="I256" s="6"/>
      <c r="J256" s="17">
        <v>255421.35</v>
      </c>
      <c r="K256" s="16">
        <v>2500000</v>
      </c>
      <c r="L256" s="18">
        <f t="shared" si="7"/>
        <v>-2244578.65</v>
      </c>
      <c r="M256" s="8">
        <v>42382.404050925928</v>
      </c>
      <c r="N256" s="8">
        <v>55153</v>
      </c>
      <c r="O256" s="8">
        <v>42461</v>
      </c>
      <c r="P256" s="8"/>
    </row>
    <row r="257" spans="1:16" x14ac:dyDescent="0.25">
      <c r="A257" s="3" t="s">
        <v>243</v>
      </c>
      <c r="B257" s="3" t="s">
        <v>674</v>
      </c>
      <c r="C257" s="3" t="s">
        <v>685</v>
      </c>
      <c r="D257" s="3" t="s">
        <v>686</v>
      </c>
      <c r="E257" s="13">
        <v>1095778.75</v>
      </c>
      <c r="G257" s="16">
        <f t="shared" si="6"/>
        <v>1095778.75</v>
      </c>
      <c r="H257" s="6"/>
      <c r="I257" s="6"/>
      <c r="J257" s="17">
        <v>16842982.579999998</v>
      </c>
      <c r="K257" s="16">
        <v>0</v>
      </c>
      <c r="L257" s="18">
        <f t="shared" si="7"/>
        <v>16842982.579999998</v>
      </c>
      <c r="M257" s="8">
        <v>39630</v>
      </c>
      <c r="N257" s="8">
        <v>55153</v>
      </c>
      <c r="O257" s="8">
        <v>39630</v>
      </c>
      <c r="P257" s="8">
        <v>40167</v>
      </c>
    </row>
    <row r="258" spans="1:16" x14ac:dyDescent="0.25">
      <c r="A258" s="3" t="s">
        <v>243</v>
      </c>
      <c r="B258" s="3" t="s">
        <v>674</v>
      </c>
      <c r="C258" s="3" t="s">
        <v>687</v>
      </c>
      <c r="D258" s="3" t="s">
        <v>688</v>
      </c>
      <c r="E258" s="13">
        <v>5523.08</v>
      </c>
      <c r="G258" s="16">
        <f t="shared" ref="G258:G314" si="8">E258-F258</f>
        <v>5523.08</v>
      </c>
      <c r="H258" s="6"/>
      <c r="I258" s="6"/>
      <c r="J258" s="17">
        <v>530530.4</v>
      </c>
      <c r="K258" s="16">
        <v>0</v>
      </c>
      <c r="L258" s="18">
        <f t="shared" si="7"/>
        <v>530530.4</v>
      </c>
      <c r="M258" s="8">
        <v>39630</v>
      </c>
      <c r="N258" s="8">
        <v>55153</v>
      </c>
      <c r="O258" s="8">
        <v>39630</v>
      </c>
      <c r="P258" s="8"/>
    </row>
    <row r="259" spans="1:16" x14ac:dyDescent="0.25">
      <c r="A259" s="3" t="s">
        <v>243</v>
      </c>
      <c r="B259" s="3" t="s">
        <v>689</v>
      </c>
      <c r="C259" s="3" t="s">
        <v>690</v>
      </c>
      <c r="D259" s="3" t="s">
        <v>691</v>
      </c>
      <c r="E259" s="13">
        <v>419805.6</v>
      </c>
      <c r="G259" s="16">
        <f t="shared" si="8"/>
        <v>419805.6</v>
      </c>
      <c r="H259" s="6"/>
      <c r="I259" s="6"/>
      <c r="J259" s="17">
        <v>7668402.0800000001</v>
      </c>
      <c r="K259" s="16">
        <v>1</v>
      </c>
      <c r="L259" s="18">
        <f t="shared" si="7"/>
        <v>7668401.0800000001</v>
      </c>
      <c r="M259" s="8">
        <v>40543</v>
      </c>
      <c r="N259" s="8">
        <v>55153</v>
      </c>
      <c r="O259" s="8">
        <v>40544</v>
      </c>
      <c r="P259" s="8"/>
    </row>
    <row r="260" spans="1:16" x14ac:dyDescent="0.25">
      <c r="A260" s="3" t="s">
        <v>243</v>
      </c>
      <c r="B260" s="3" t="s">
        <v>689</v>
      </c>
      <c r="C260" s="3" t="s">
        <v>1326</v>
      </c>
      <c r="D260" s="3" t="s">
        <v>1327</v>
      </c>
      <c r="E260" s="13">
        <v>1153.07</v>
      </c>
      <c r="G260" s="16">
        <f t="shared" si="8"/>
        <v>1153.07</v>
      </c>
      <c r="H260" s="6"/>
      <c r="I260" s="6"/>
      <c r="J260" s="17">
        <v>282503.71000000002</v>
      </c>
      <c r="K260" s="16">
        <v>5000000</v>
      </c>
      <c r="L260" s="18">
        <f t="shared" ref="L260:L320" si="9">J260-K260</f>
        <v>-4717496.29</v>
      </c>
      <c r="M260" s="8">
        <v>42382.433159722219</v>
      </c>
      <c r="N260" s="8">
        <v>55153</v>
      </c>
      <c r="O260" s="8">
        <v>42491</v>
      </c>
      <c r="P260" s="8"/>
    </row>
    <row r="261" spans="1:16" x14ac:dyDescent="0.25">
      <c r="A261" s="3" t="s">
        <v>243</v>
      </c>
      <c r="B261" s="3" t="s">
        <v>689</v>
      </c>
      <c r="C261" s="3" t="s">
        <v>692</v>
      </c>
      <c r="D261" s="3" t="s">
        <v>693</v>
      </c>
      <c r="E261" s="13">
        <v>528.97</v>
      </c>
      <c r="G261" s="16">
        <f t="shared" si="8"/>
        <v>528.97</v>
      </c>
      <c r="H261" s="6"/>
      <c r="I261" s="6"/>
      <c r="J261" s="17">
        <v>234133.15</v>
      </c>
      <c r="K261" s="16">
        <v>2500000</v>
      </c>
      <c r="L261" s="18">
        <f t="shared" si="9"/>
        <v>-2265866.85</v>
      </c>
      <c r="M261" s="8">
        <v>42382.451747685183</v>
      </c>
      <c r="N261" s="8">
        <v>55153</v>
      </c>
      <c r="O261" s="8">
        <v>42401</v>
      </c>
      <c r="P261" s="8"/>
    </row>
    <row r="262" spans="1:16" x14ac:dyDescent="0.25">
      <c r="A262" s="3" t="s">
        <v>243</v>
      </c>
      <c r="B262" s="3" t="s">
        <v>689</v>
      </c>
      <c r="C262" s="3" t="s">
        <v>694</v>
      </c>
      <c r="D262" s="3" t="s">
        <v>695</v>
      </c>
      <c r="E262" s="13">
        <v>158343.85999999999</v>
      </c>
      <c r="G262" s="16">
        <f t="shared" si="8"/>
        <v>158343.85999999999</v>
      </c>
      <c r="H262" s="6"/>
      <c r="I262" s="6"/>
      <c r="J262" s="17">
        <v>447351.68</v>
      </c>
      <c r="K262" s="16">
        <v>2500000</v>
      </c>
      <c r="L262" s="18">
        <f t="shared" si="9"/>
        <v>-2052648.32</v>
      </c>
      <c r="M262" s="8">
        <v>42382.439930555556</v>
      </c>
      <c r="N262" s="8">
        <v>55153</v>
      </c>
      <c r="O262" s="8">
        <v>42430</v>
      </c>
      <c r="P262" s="8"/>
    </row>
    <row r="263" spans="1:16" x14ac:dyDescent="0.25">
      <c r="A263" s="3" t="s">
        <v>243</v>
      </c>
      <c r="B263" s="3" t="s">
        <v>689</v>
      </c>
      <c r="C263" s="3" t="s">
        <v>696</v>
      </c>
      <c r="D263" s="3" t="s">
        <v>697</v>
      </c>
      <c r="E263" s="13">
        <v>57673.89</v>
      </c>
      <c r="G263" s="16">
        <f t="shared" si="8"/>
        <v>57673.89</v>
      </c>
      <c r="H263" s="6"/>
      <c r="I263" s="6"/>
      <c r="J263" s="17">
        <v>102206.05</v>
      </c>
      <c r="K263" s="16">
        <v>2500000</v>
      </c>
      <c r="L263" s="18">
        <f t="shared" si="9"/>
        <v>-2397793.9500000002</v>
      </c>
      <c r="M263" s="8">
        <v>42382.445775462962</v>
      </c>
      <c r="N263" s="8">
        <v>55153</v>
      </c>
      <c r="O263" s="8">
        <v>42461</v>
      </c>
      <c r="P263" s="8"/>
    </row>
    <row r="264" spans="1:16" x14ac:dyDescent="0.25">
      <c r="A264" s="3" t="s">
        <v>243</v>
      </c>
      <c r="B264" s="3" t="s">
        <v>689</v>
      </c>
      <c r="C264" s="3" t="s">
        <v>698</v>
      </c>
      <c r="D264" s="3" t="s">
        <v>699</v>
      </c>
      <c r="E264" s="13">
        <v>2451660.13</v>
      </c>
      <c r="G264" s="16">
        <f t="shared" si="8"/>
        <v>2451660.13</v>
      </c>
      <c r="H264" s="6"/>
      <c r="I264" s="6"/>
      <c r="J264" s="17">
        <v>15176561.939999999</v>
      </c>
      <c r="K264" s="16">
        <v>1</v>
      </c>
      <c r="L264" s="18">
        <f t="shared" si="9"/>
        <v>15176560.939999999</v>
      </c>
      <c r="M264" s="8">
        <v>40543</v>
      </c>
      <c r="N264" s="8">
        <v>55153</v>
      </c>
      <c r="O264" s="8">
        <v>40544</v>
      </c>
      <c r="P264" s="8"/>
    </row>
    <row r="265" spans="1:16" x14ac:dyDescent="0.25">
      <c r="A265" s="3" t="s">
        <v>243</v>
      </c>
      <c r="B265" s="3" t="s">
        <v>689</v>
      </c>
      <c r="C265" s="3" t="s">
        <v>700</v>
      </c>
      <c r="D265" s="3" t="s">
        <v>701</v>
      </c>
      <c r="E265" s="13">
        <v>31171.62</v>
      </c>
      <c r="G265" s="16">
        <f t="shared" si="8"/>
        <v>31171.62</v>
      </c>
      <c r="H265" s="6"/>
      <c r="I265" s="6"/>
      <c r="J265" s="17">
        <v>235539.39</v>
      </c>
      <c r="K265" s="16">
        <v>1</v>
      </c>
      <c r="L265" s="18">
        <f t="shared" si="9"/>
        <v>235538.39</v>
      </c>
      <c r="M265" s="8">
        <v>40543</v>
      </c>
      <c r="N265" s="8">
        <v>55153</v>
      </c>
      <c r="O265" s="8">
        <v>40634</v>
      </c>
      <c r="P265" s="8"/>
    </row>
    <row r="266" spans="1:16" x14ac:dyDescent="0.25">
      <c r="A266" s="3" t="s">
        <v>243</v>
      </c>
      <c r="B266" s="3" t="s">
        <v>786</v>
      </c>
      <c r="C266" s="3" t="s">
        <v>787</v>
      </c>
      <c r="D266" s="3" t="s">
        <v>788</v>
      </c>
      <c r="E266" s="13">
        <v>44447.29</v>
      </c>
      <c r="G266" s="16">
        <f t="shared" si="8"/>
        <v>44447.29</v>
      </c>
      <c r="H266" s="6"/>
      <c r="I266" s="6"/>
      <c r="J266" s="17">
        <v>83601.88</v>
      </c>
      <c r="K266" s="16">
        <v>252984</v>
      </c>
      <c r="L266" s="18">
        <f t="shared" si="9"/>
        <v>-169382.12</v>
      </c>
      <c r="M266" s="8">
        <v>43110.751284722224</v>
      </c>
      <c r="N266" s="8">
        <v>44834</v>
      </c>
      <c r="O266" s="8">
        <v>43101</v>
      </c>
      <c r="P266" s="8">
        <v>45198</v>
      </c>
    </row>
    <row r="267" spans="1:16" x14ac:dyDescent="0.25">
      <c r="A267" s="3" t="s">
        <v>243</v>
      </c>
      <c r="B267" s="3" t="s">
        <v>789</v>
      </c>
      <c r="C267" s="3" t="s">
        <v>790</v>
      </c>
      <c r="D267" s="3" t="s">
        <v>791</v>
      </c>
      <c r="E267" s="13">
        <v>641732.43999999994</v>
      </c>
      <c r="G267" s="16">
        <f t="shared" si="8"/>
        <v>641732.43999999994</v>
      </c>
      <c r="H267" s="6"/>
      <c r="I267" s="6"/>
      <c r="J267" s="17">
        <v>641732.43999999994</v>
      </c>
      <c r="K267" s="16">
        <v>6528636</v>
      </c>
      <c r="L267" s="18">
        <f t="shared" si="9"/>
        <v>-5886903.5600000005</v>
      </c>
      <c r="M267" s="8">
        <v>43970.704432870371</v>
      </c>
      <c r="N267" s="8">
        <v>44849</v>
      </c>
      <c r="O267" s="8">
        <v>43952</v>
      </c>
      <c r="P267" s="8">
        <v>44821</v>
      </c>
    </row>
    <row r="268" spans="1:16" x14ac:dyDescent="0.25">
      <c r="A268" s="3" t="s">
        <v>243</v>
      </c>
      <c r="B268" s="3" t="s">
        <v>794</v>
      </c>
      <c r="C268" s="3" t="s">
        <v>795</v>
      </c>
      <c r="D268" s="3" t="s">
        <v>796</v>
      </c>
      <c r="E268" s="13">
        <v>133314.63</v>
      </c>
      <c r="G268" s="16">
        <f t="shared" si="8"/>
        <v>133314.63</v>
      </c>
      <c r="H268" s="6"/>
      <c r="I268" s="6"/>
      <c r="J268" s="17">
        <v>720613.61</v>
      </c>
      <c r="K268" s="16">
        <v>0</v>
      </c>
      <c r="L268" s="18">
        <f t="shared" si="9"/>
        <v>720613.61</v>
      </c>
      <c r="M268" s="8">
        <v>36629</v>
      </c>
      <c r="N268" s="8">
        <v>42369</v>
      </c>
      <c r="O268" s="8">
        <v>36495</v>
      </c>
      <c r="P268" s="8"/>
    </row>
    <row r="269" spans="1:16" x14ac:dyDescent="0.25">
      <c r="A269" s="3" t="s">
        <v>243</v>
      </c>
      <c r="B269" s="3" t="s">
        <v>799</v>
      </c>
      <c r="C269" s="3" t="s">
        <v>800</v>
      </c>
      <c r="D269" s="3" t="s">
        <v>801</v>
      </c>
      <c r="E269" s="13">
        <v>570464.62</v>
      </c>
      <c r="G269" s="16">
        <f t="shared" si="8"/>
        <v>570464.62</v>
      </c>
      <c r="H269" s="6"/>
      <c r="I269" s="6"/>
      <c r="J269" s="17">
        <v>570464.62</v>
      </c>
      <c r="K269" s="16">
        <v>10253358</v>
      </c>
      <c r="L269" s="18">
        <f t="shared" si="9"/>
        <v>-9682893.3800000008</v>
      </c>
      <c r="M269" s="8">
        <v>43835.112083333333</v>
      </c>
      <c r="N269" s="8">
        <v>44560</v>
      </c>
      <c r="O269" s="8">
        <v>43862</v>
      </c>
      <c r="P269" s="8">
        <v>44533</v>
      </c>
    </row>
    <row r="270" spans="1:16" x14ac:dyDescent="0.25">
      <c r="A270" s="3" t="s">
        <v>243</v>
      </c>
      <c r="B270" s="3" t="s">
        <v>799</v>
      </c>
      <c r="C270" s="3" t="s">
        <v>802</v>
      </c>
      <c r="D270" s="3" t="s">
        <v>803</v>
      </c>
      <c r="E270" s="13">
        <v>88255.28</v>
      </c>
      <c r="G270" s="16">
        <f t="shared" si="8"/>
        <v>88255.28</v>
      </c>
      <c r="H270" s="6"/>
      <c r="I270" s="6"/>
      <c r="J270" s="17">
        <v>88255.28</v>
      </c>
      <c r="K270" s="16">
        <v>115000</v>
      </c>
      <c r="L270" s="18">
        <f t="shared" si="9"/>
        <v>-26744.720000000001</v>
      </c>
      <c r="M270" s="8">
        <v>43934.431458333333</v>
      </c>
      <c r="N270" s="8">
        <v>44561</v>
      </c>
      <c r="O270" s="8">
        <v>44013</v>
      </c>
      <c r="P270" s="8">
        <v>44533</v>
      </c>
    </row>
    <row r="271" spans="1:16" x14ac:dyDescent="0.25">
      <c r="A271" s="3" t="s">
        <v>243</v>
      </c>
      <c r="B271" s="3" t="s">
        <v>804</v>
      </c>
      <c r="C271" s="3" t="s">
        <v>805</v>
      </c>
      <c r="D271" s="3" t="s">
        <v>806</v>
      </c>
      <c r="E271" s="13">
        <v>36195166.340000004</v>
      </c>
      <c r="G271" s="16">
        <f t="shared" si="8"/>
        <v>36195166.340000004</v>
      </c>
      <c r="H271" s="6"/>
      <c r="I271" s="6"/>
      <c r="J271" s="17">
        <v>37992003.479999997</v>
      </c>
      <c r="K271" s="16">
        <v>26326195</v>
      </c>
      <c r="L271" s="18">
        <f t="shared" si="9"/>
        <v>11665808.479999997</v>
      </c>
      <c r="M271" s="8">
        <v>43488.639374999999</v>
      </c>
      <c r="N271" s="8">
        <v>44285</v>
      </c>
      <c r="O271" s="8">
        <v>43466</v>
      </c>
      <c r="P271" s="8">
        <v>44252</v>
      </c>
    </row>
    <row r="272" spans="1:16" x14ac:dyDescent="0.25">
      <c r="A272" s="3" t="s">
        <v>243</v>
      </c>
      <c r="B272" s="3" t="s">
        <v>804</v>
      </c>
      <c r="C272" s="3" t="s">
        <v>1165</v>
      </c>
      <c r="D272" s="3" t="s">
        <v>1166</v>
      </c>
      <c r="E272" s="13">
        <v>1729006.09</v>
      </c>
      <c r="G272" s="16">
        <f t="shared" si="8"/>
        <v>1729006.09</v>
      </c>
      <c r="H272" s="6"/>
      <c r="I272" s="6"/>
      <c r="J272" s="17">
        <v>1729350.24</v>
      </c>
      <c r="K272" s="16">
        <v>6287827</v>
      </c>
      <c r="L272" s="18">
        <f t="shared" si="9"/>
        <v>-4558476.76</v>
      </c>
      <c r="M272" s="8">
        <v>43507.392118055555</v>
      </c>
      <c r="N272" s="8">
        <v>44285</v>
      </c>
      <c r="O272" s="8">
        <v>43647</v>
      </c>
      <c r="P272" s="8">
        <v>44268</v>
      </c>
    </row>
    <row r="273" spans="1:16" x14ac:dyDescent="0.25">
      <c r="A273" s="3" t="s">
        <v>243</v>
      </c>
      <c r="B273" s="3" t="s">
        <v>804</v>
      </c>
      <c r="C273" s="3" t="s">
        <v>1167</v>
      </c>
      <c r="D273" s="3" t="s">
        <v>1168</v>
      </c>
      <c r="E273" s="13">
        <v>3798057.96</v>
      </c>
      <c r="G273" s="16">
        <f t="shared" si="8"/>
        <v>3798057.96</v>
      </c>
      <c r="H273" s="6"/>
      <c r="I273" s="6"/>
      <c r="J273" s="17">
        <v>4852995.3499999996</v>
      </c>
      <c r="K273" s="16">
        <v>1941000</v>
      </c>
      <c r="L273" s="18">
        <f t="shared" si="9"/>
        <v>2911995.3499999996</v>
      </c>
      <c r="M273" s="8">
        <v>43507.397037037037</v>
      </c>
      <c r="N273" s="8">
        <v>44285</v>
      </c>
      <c r="O273" s="8">
        <v>43525</v>
      </c>
      <c r="P273" s="8">
        <v>44252</v>
      </c>
    </row>
    <row r="274" spans="1:16" x14ac:dyDescent="0.25">
      <c r="A274" s="3" t="s">
        <v>243</v>
      </c>
      <c r="B274" s="3" t="s">
        <v>807</v>
      </c>
      <c r="C274" s="3" t="s">
        <v>810</v>
      </c>
      <c r="D274" s="3" t="s">
        <v>1535</v>
      </c>
      <c r="E274" s="13">
        <v>1526340</v>
      </c>
      <c r="G274" s="16">
        <f t="shared" si="8"/>
        <v>1526340</v>
      </c>
      <c r="H274" s="6"/>
      <c r="I274" s="6"/>
      <c r="J274" s="17">
        <v>1597274.76</v>
      </c>
      <c r="K274" s="16">
        <v>22514005</v>
      </c>
      <c r="L274" s="18">
        <f t="shared" si="9"/>
        <v>-20916730.239999998</v>
      </c>
      <c r="M274" s="8">
        <v>43628.330520833333</v>
      </c>
      <c r="N274" s="8">
        <v>44650</v>
      </c>
      <c r="O274" s="8">
        <v>43739</v>
      </c>
      <c r="P274" s="8">
        <v>44518</v>
      </c>
    </row>
    <row r="275" spans="1:16" x14ac:dyDescent="0.25">
      <c r="A275" s="3" t="s">
        <v>243</v>
      </c>
      <c r="B275" s="3" t="s">
        <v>807</v>
      </c>
      <c r="C275" s="3" t="s">
        <v>812</v>
      </c>
      <c r="D275" s="3" t="s">
        <v>1536</v>
      </c>
      <c r="E275" s="13">
        <v>1604209.27</v>
      </c>
      <c r="G275" s="16">
        <f t="shared" si="8"/>
        <v>1604209.27</v>
      </c>
      <c r="H275" s="6"/>
      <c r="I275" s="6"/>
      <c r="J275" s="17">
        <v>1713352.22</v>
      </c>
      <c r="K275" s="16">
        <v>733000</v>
      </c>
      <c r="L275" s="18">
        <f t="shared" si="9"/>
        <v>980352.22</v>
      </c>
      <c r="M275" s="8">
        <v>43628.335810185185</v>
      </c>
      <c r="N275" s="8">
        <v>44594</v>
      </c>
      <c r="O275" s="8">
        <v>43647</v>
      </c>
      <c r="P275" s="8">
        <v>44518</v>
      </c>
    </row>
    <row r="276" spans="1:16" x14ac:dyDescent="0.25">
      <c r="A276" s="3" t="s">
        <v>243</v>
      </c>
      <c r="B276" s="3" t="s">
        <v>1169</v>
      </c>
      <c r="C276" s="3" t="s">
        <v>1170</v>
      </c>
      <c r="D276" s="3" t="s">
        <v>1171</v>
      </c>
      <c r="E276" s="13">
        <v>48672.71</v>
      </c>
      <c r="G276" s="16">
        <f t="shared" si="8"/>
        <v>48672.71</v>
      </c>
      <c r="H276" s="6"/>
      <c r="I276" s="6"/>
      <c r="J276" s="17">
        <v>48672.71</v>
      </c>
      <c r="K276" s="16">
        <v>262528</v>
      </c>
      <c r="L276" s="18">
        <f t="shared" si="9"/>
        <v>-213855.29</v>
      </c>
      <c r="M276" s="8">
        <v>43937.750486111108</v>
      </c>
      <c r="N276" s="8">
        <v>44106</v>
      </c>
      <c r="O276" s="8">
        <v>43952</v>
      </c>
      <c r="P276" s="8">
        <v>44238</v>
      </c>
    </row>
    <row r="277" spans="1:16" x14ac:dyDescent="0.25">
      <c r="A277" s="3" t="s">
        <v>243</v>
      </c>
      <c r="B277" s="3" t="s">
        <v>1169</v>
      </c>
      <c r="C277" s="3" t="s">
        <v>1172</v>
      </c>
      <c r="D277" s="3" t="s">
        <v>1173</v>
      </c>
      <c r="E277" s="13">
        <v>295.33999999999997</v>
      </c>
      <c r="G277" s="16">
        <f t="shared" si="8"/>
        <v>295.33999999999997</v>
      </c>
      <c r="H277" s="6"/>
      <c r="I277" s="6"/>
      <c r="J277" s="17">
        <v>295.33999999999997</v>
      </c>
      <c r="K277" s="16">
        <v>274232</v>
      </c>
      <c r="L277" s="18">
        <f t="shared" si="9"/>
        <v>-273936.65999999997</v>
      </c>
      <c r="M277" s="8">
        <v>43973.583784722221</v>
      </c>
      <c r="N277" s="8">
        <v>44064</v>
      </c>
      <c r="O277" s="8">
        <v>43952</v>
      </c>
      <c r="P277" s="8">
        <v>44243</v>
      </c>
    </row>
    <row r="278" spans="1:16" x14ac:dyDescent="0.25">
      <c r="A278" s="3" t="s">
        <v>243</v>
      </c>
      <c r="B278" s="3" t="s">
        <v>1174</v>
      </c>
      <c r="C278" s="3" t="s">
        <v>1556</v>
      </c>
      <c r="D278" s="3" t="s">
        <v>1810</v>
      </c>
      <c r="E278" s="13">
        <v>-3861.59</v>
      </c>
      <c r="G278" s="16">
        <f t="shared" si="8"/>
        <v>-3861.59</v>
      </c>
      <c r="H278" s="6"/>
      <c r="I278" s="6"/>
      <c r="J278" s="17">
        <v>232168.39</v>
      </c>
      <c r="K278" s="16">
        <v>136600</v>
      </c>
      <c r="L278" s="18">
        <f t="shared" si="9"/>
        <v>95568.390000000014</v>
      </c>
      <c r="M278" s="8">
        <v>42608.639872685184</v>
      </c>
      <c r="N278" s="8">
        <v>43190</v>
      </c>
      <c r="O278" s="8">
        <v>42614</v>
      </c>
      <c r="P278" s="8">
        <v>43707</v>
      </c>
    </row>
    <row r="279" spans="1:16" x14ac:dyDescent="0.25">
      <c r="A279" s="3" t="s">
        <v>243</v>
      </c>
      <c r="B279" s="3" t="s">
        <v>1174</v>
      </c>
      <c r="C279" s="3" t="s">
        <v>1557</v>
      </c>
      <c r="D279" s="3" t="s">
        <v>1692</v>
      </c>
      <c r="E279" s="13">
        <v>-1511.73</v>
      </c>
      <c r="G279" s="16">
        <f t="shared" si="8"/>
        <v>-1511.73</v>
      </c>
      <c r="H279" s="6"/>
      <c r="I279" s="6"/>
      <c r="J279" s="17">
        <v>0</v>
      </c>
      <c r="K279" s="16">
        <v>0</v>
      </c>
      <c r="L279" s="18">
        <f t="shared" si="9"/>
        <v>0</v>
      </c>
      <c r="M279" s="8">
        <v>42349.635393518518</v>
      </c>
      <c r="N279" s="8">
        <v>43281</v>
      </c>
      <c r="O279" s="8">
        <v>42339</v>
      </c>
      <c r="P279" s="8"/>
    </row>
    <row r="280" spans="1:16" x14ac:dyDescent="0.25">
      <c r="A280" s="3" t="s">
        <v>243</v>
      </c>
      <c r="B280" s="3" t="s">
        <v>1530</v>
      </c>
      <c r="C280" s="3" t="s">
        <v>1662</v>
      </c>
      <c r="D280" s="3" t="s">
        <v>1811</v>
      </c>
      <c r="E280" s="13">
        <v>4041.26</v>
      </c>
      <c r="G280" s="16">
        <f t="shared" si="8"/>
        <v>4041.26</v>
      </c>
      <c r="H280" s="6"/>
      <c r="I280" s="6"/>
      <c r="J280" s="17">
        <v>174150.89</v>
      </c>
      <c r="K280" s="16">
        <v>133009.25</v>
      </c>
      <c r="L280" s="18">
        <f t="shared" si="9"/>
        <v>41141.640000000014</v>
      </c>
      <c r="M280" s="8">
        <v>43440.750810185185</v>
      </c>
      <c r="N280" s="8">
        <v>43534</v>
      </c>
      <c r="O280" s="8">
        <v>43435</v>
      </c>
      <c r="P280" s="8">
        <v>43565</v>
      </c>
    </row>
    <row r="281" spans="1:16" x14ac:dyDescent="0.25">
      <c r="A281" s="3" t="s">
        <v>243</v>
      </c>
      <c r="B281" s="3" t="s">
        <v>1513</v>
      </c>
      <c r="C281" s="3" t="s">
        <v>1663</v>
      </c>
      <c r="D281" s="3" t="s">
        <v>1812</v>
      </c>
      <c r="E281" s="13">
        <v>-37815.58</v>
      </c>
      <c r="G281" s="16">
        <f t="shared" si="8"/>
        <v>-37815.58</v>
      </c>
      <c r="H281" s="6"/>
      <c r="I281" s="6"/>
      <c r="J281" s="17">
        <v>437078.36</v>
      </c>
      <c r="K281" s="16">
        <v>0</v>
      </c>
      <c r="L281" s="18">
        <f t="shared" si="9"/>
        <v>437078.36</v>
      </c>
      <c r="M281" s="8">
        <v>38118</v>
      </c>
      <c r="N281" s="8">
        <v>55153</v>
      </c>
      <c r="O281" s="8">
        <v>38169</v>
      </c>
      <c r="P281" s="8">
        <v>39861</v>
      </c>
    </row>
    <row r="282" spans="1:16" x14ac:dyDescent="0.25">
      <c r="A282" s="3" t="s">
        <v>243</v>
      </c>
      <c r="B282" s="3" t="s">
        <v>1548</v>
      </c>
      <c r="C282" s="3" t="s">
        <v>1664</v>
      </c>
      <c r="D282" s="3" t="s">
        <v>1813</v>
      </c>
      <c r="E282" s="13">
        <v>-165034.96</v>
      </c>
      <c r="G282" s="16">
        <f t="shared" si="8"/>
        <v>-165034.96</v>
      </c>
      <c r="H282" s="6"/>
      <c r="I282" s="6"/>
      <c r="J282" s="17">
        <v>3489886.69</v>
      </c>
      <c r="K282" s="16">
        <v>0</v>
      </c>
      <c r="L282" s="18">
        <f t="shared" si="9"/>
        <v>3489886.69</v>
      </c>
      <c r="M282" s="8">
        <v>38954</v>
      </c>
      <c r="N282" s="8">
        <v>41274</v>
      </c>
      <c r="O282" s="8">
        <v>38991</v>
      </c>
      <c r="P282" s="8">
        <v>39173</v>
      </c>
    </row>
    <row r="283" spans="1:16" x14ac:dyDescent="0.25">
      <c r="A283" s="3" t="s">
        <v>243</v>
      </c>
      <c r="B283" s="3" t="s">
        <v>1548</v>
      </c>
      <c r="C283" s="3" t="s">
        <v>1665</v>
      </c>
      <c r="D283" s="3" t="s">
        <v>1814</v>
      </c>
      <c r="E283" s="13">
        <v>-34436.519999999997</v>
      </c>
      <c r="G283" s="16">
        <f t="shared" si="8"/>
        <v>-34436.519999999997</v>
      </c>
      <c r="H283" s="6"/>
      <c r="I283" s="6"/>
      <c r="J283" s="17">
        <v>2937187.48</v>
      </c>
      <c r="K283" s="16">
        <v>0</v>
      </c>
      <c r="L283" s="18">
        <f t="shared" si="9"/>
        <v>2937187.48</v>
      </c>
      <c r="M283" s="8">
        <v>38954</v>
      </c>
      <c r="N283" s="8">
        <v>41274</v>
      </c>
      <c r="O283" s="8">
        <v>38991</v>
      </c>
      <c r="P283" s="8">
        <v>39173</v>
      </c>
    </row>
    <row r="284" spans="1:16" x14ac:dyDescent="0.25">
      <c r="A284" s="3" t="s">
        <v>243</v>
      </c>
      <c r="B284" s="3" t="s">
        <v>35</v>
      </c>
      <c r="C284" s="3" t="s">
        <v>36</v>
      </c>
      <c r="D284" s="3" t="s">
        <v>1668</v>
      </c>
      <c r="E284" s="13">
        <v>22.33</v>
      </c>
      <c r="G284" s="16">
        <f t="shared" si="8"/>
        <v>22.33</v>
      </c>
      <c r="H284" s="6"/>
      <c r="I284" s="6"/>
      <c r="J284" s="17">
        <v>1730253.21</v>
      </c>
      <c r="K284" s="16">
        <v>285463</v>
      </c>
      <c r="L284" s="18">
        <f t="shared" si="9"/>
        <v>1444790.21</v>
      </c>
      <c r="M284" s="8">
        <v>42311.646921296298</v>
      </c>
      <c r="N284" s="8">
        <v>43008</v>
      </c>
      <c r="O284" s="8">
        <v>42278</v>
      </c>
      <c r="P284" s="8">
        <v>42947</v>
      </c>
    </row>
    <row r="285" spans="1:16" x14ac:dyDescent="0.25">
      <c r="A285" s="3" t="s">
        <v>243</v>
      </c>
      <c r="B285" s="3" t="s">
        <v>1</v>
      </c>
      <c r="C285" s="3" t="s">
        <v>31</v>
      </c>
      <c r="D285" s="3" t="s">
        <v>1686</v>
      </c>
      <c r="E285" s="13">
        <v>-8.8800000000000008</v>
      </c>
      <c r="G285" s="16">
        <f t="shared" si="8"/>
        <v>-8.8800000000000008</v>
      </c>
      <c r="H285" s="6"/>
      <c r="I285" s="6"/>
      <c r="J285" s="17">
        <v>40182.050000000003</v>
      </c>
      <c r="K285" s="16">
        <v>21102.66</v>
      </c>
      <c r="L285" s="18">
        <f t="shared" si="9"/>
        <v>19079.390000000003</v>
      </c>
      <c r="M285" s="8">
        <v>43229.457592592589</v>
      </c>
      <c r="N285" s="8">
        <v>43695</v>
      </c>
      <c r="O285" s="8">
        <v>43221</v>
      </c>
      <c r="P285" s="8">
        <v>43732</v>
      </c>
    </row>
    <row r="286" spans="1:16" x14ac:dyDescent="0.25">
      <c r="A286" s="3" t="s">
        <v>243</v>
      </c>
      <c r="B286" s="3" t="s">
        <v>1</v>
      </c>
      <c r="C286" s="3" t="s">
        <v>39</v>
      </c>
      <c r="D286" s="3" t="s">
        <v>1669</v>
      </c>
      <c r="E286" s="13">
        <v>998.71</v>
      </c>
      <c r="G286" s="16">
        <f t="shared" si="8"/>
        <v>998.71</v>
      </c>
      <c r="H286" s="6"/>
      <c r="I286" s="6"/>
      <c r="J286" s="17">
        <v>1791.14</v>
      </c>
      <c r="K286" s="16">
        <v>1048</v>
      </c>
      <c r="L286" s="18">
        <f t="shared" si="9"/>
        <v>743.1400000000001</v>
      </c>
      <c r="M286" s="8">
        <v>43732.334837962961</v>
      </c>
      <c r="N286" s="8">
        <v>43861</v>
      </c>
      <c r="O286" s="8">
        <v>43770</v>
      </c>
      <c r="P286" s="8">
        <v>43921</v>
      </c>
    </row>
    <row r="287" spans="1:16" x14ac:dyDescent="0.25">
      <c r="A287" s="3" t="s">
        <v>243</v>
      </c>
      <c r="B287" s="3" t="s">
        <v>1</v>
      </c>
      <c r="C287" s="3" t="s">
        <v>58</v>
      </c>
      <c r="D287" s="3" t="s">
        <v>1670</v>
      </c>
      <c r="E287" s="13">
        <v>1309.93</v>
      </c>
      <c r="G287" s="16">
        <f t="shared" si="8"/>
        <v>1309.93</v>
      </c>
      <c r="H287" s="6"/>
      <c r="I287" s="6"/>
      <c r="J287" s="17">
        <v>1309.93</v>
      </c>
      <c r="K287" s="16">
        <v>1378</v>
      </c>
      <c r="L287" s="18">
        <f t="shared" si="9"/>
        <v>-68.069999999999936</v>
      </c>
      <c r="M287" s="8">
        <v>43937.3047337963</v>
      </c>
      <c r="N287" s="8">
        <v>44074</v>
      </c>
      <c r="O287" s="8">
        <v>43922</v>
      </c>
      <c r="P287" s="8">
        <v>44043</v>
      </c>
    </row>
    <row r="288" spans="1:16" x14ac:dyDescent="0.25">
      <c r="A288" s="3" t="s">
        <v>243</v>
      </c>
      <c r="B288" s="3" t="s">
        <v>16</v>
      </c>
      <c r="C288" s="3" t="s">
        <v>40</v>
      </c>
      <c r="D288" s="3" t="s">
        <v>1671</v>
      </c>
      <c r="E288" s="13">
        <v>198.82</v>
      </c>
      <c r="G288" s="16">
        <f t="shared" si="8"/>
        <v>198.82</v>
      </c>
      <c r="H288" s="6"/>
      <c r="I288" s="6"/>
      <c r="J288" s="17">
        <v>10946.3</v>
      </c>
      <c r="K288" s="16">
        <v>15568</v>
      </c>
      <c r="L288" s="18">
        <f t="shared" si="9"/>
        <v>-4621.7000000000007</v>
      </c>
      <c r="M288" s="8">
        <v>43487.912569444445</v>
      </c>
      <c r="N288" s="8">
        <v>43921</v>
      </c>
      <c r="O288" s="8">
        <v>43466</v>
      </c>
      <c r="P288" s="8">
        <v>43738</v>
      </c>
    </row>
    <row r="289" spans="1:16" x14ac:dyDescent="0.25">
      <c r="A289" s="3" t="s">
        <v>243</v>
      </c>
      <c r="B289" s="3" t="s">
        <v>16</v>
      </c>
      <c r="C289" s="3" t="s">
        <v>41</v>
      </c>
      <c r="D289" s="3" t="s">
        <v>1182</v>
      </c>
      <c r="E289" s="13">
        <v>3508.69</v>
      </c>
      <c r="G289" s="16">
        <f t="shared" si="8"/>
        <v>3508.69</v>
      </c>
      <c r="H289" s="6"/>
      <c r="I289" s="6"/>
      <c r="J289" s="17">
        <v>3515.91</v>
      </c>
      <c r="K289" s="16">
        <v>1190</v>
      </c>
      <c r="L289" s="18">
        <f t="shared" si="9"/>
        <v>2325.91</v>
      </c>
      <c r="M289" s="8">
        <v>43733.338842592595</v>
      </c>
      <c r="N289" s="8">
        <v>44135</v>
      </c>
      <c r="O289" s="8">
        <v>43709</v>
      </c>
      <c r="P289" s="8">
        <v>44130</v>
      </c>
    </row>
    <row r="290" spans="1:16" x14ac:dyDescent="0.25">
      <c r="A290" s="3" t="s">
        <v>243</v>
      </c>
      <c r="B290" s="3" t="s">
        <v>16</v>
      </c>
      <c r="C290" s="3" t="s">
        <v>69</v>
      </c>
      <c r="D290" s="3" t="s">
        <v>1183</v>
      </c>
      <c r="E290" s="13">
        <v>3.8</v>
      </c>
      <c r="G290" s="16">
        <f t="shared" si="8"/>
        <v>3.8</v>
      </c>
      <c r="H290" s="6"/>
      <c r="I290" s="6"/>
      <c r="J290" s="17">
        <v>3.8</v>
      </c>
      <c r="K290" s="16">
        <v>442</v>
      </c>
      <c r="L290" s="18">
        <f t="shared" si="9"/>
        <v>-438.2</v>
      </c>
      <c r="M290" s="8">
        <v>43859.904421296298</v>
      </c>
      <c r="N290" s="8">
        <v>44135</v>
      </c>
      <c r="O290" s="8">
        <v>43891</v>
      </c>
      <c r="P290" s="8"/>
    </row>
    <row r="291" spans="1:16" x14ac:dyDescent="0.25">
      <c r="A291" s="3" t="s">
        <v>243</v>
      </c>
      <c r="B291" s="3" t="s">
        <v>16</v>
      </c>
      <c r="C291" s="3" t="s">
        <v>19</v>
      </c>
      <c r="D291" s="3" t="s">
        <v>1672</v>
      </c>
      <c r="E291" s="13">
        <v>0.06</v>
      </c>
      <c r="G291" s="16">
        <f t="shared" si="8"/>
        <v>0.06</v>
      </c>
      <c r="H291" s="6"/>
      <c r="I291" s="6"/>
      <c r="J291" s="17">
        <v>29590.47</v>
      </c>
      <c r="K291" s="16">
        <v>31329.67</v>
      </c>
      <c r="L291" s="18">
        <f t="shared" si="9"/>
        <v>-1739.1999999999971</v>
      </c>
      <c r="M291" s="8">
        <v>42849.759097222224</v>
      </c>
      <c r="N291" s="8">
        <v>43465</v>
      </c>
      <c r="O291" s="8">
        <v>42856</v>
      </c>
      <c r="P291" s="8">
        <v>43555</v>
      </c>
    </row>
    <row r="292" spans="1:16" x14ac:dyDescent="0.25">
      <c r="A292" s="3" t="s">
        <v>243</v>
      </c>
      <c r="B292" s="3" t="s">
        <v>16</v>
      </c>
      <c r="C292" s="3" t="s">
        <v>59</v>
      </c>
      <c r="D292" s="3" t="s">
        <v>1673</v>
      </c>
      <c r="E292" s="13">
        <v>4525.0200000000004</v>
      </c>
      <c r="G292" s="16">
        <f t="shared" si="8"/>
        <v>4525.0200000000004</v>
      </c>
      <c r="H292" s="6"/>
      <c r="I292" s="6"/>
      <c r="J292" s="17">
        <v>4525.0200000000004</v>
      </c>
      <c r="K292" s="16">
        <v>2008</v>
      </c>
      <c r="L292" s="18">
        <f t="shared" si="9"/>
        <v>2517.0200000000004</v>
      </c>
      <c r="M292" s="8">
        <v>43864.383414351854</v>
      </c>
      <c r="N292" s="8">
        <v>44135</v>
      </c>
      <c r="O292" s="8">
        <v>43831</v>
      </c>
      <c r="P292" s="8">
        <v>44130</v>
      </c>
    </row>
    <row r="293" spans="1:16" x14ac:dyDescent="0.25">
      <c r="A293" s="3" t="s">
        <v>243</v>
      </c>
      <c r="B293" s="3" t="s">
        <v>27</v>
      </c>
      <c r="C293" s="3" t="s">
        <v>32</v>
      </c>
      <c r="D293" s="3" t="s">
        <v>1184</v>
      </c>
      <c r="E293" s="13">
        <v>7311.18</v>
      </c>
      <c r="G293" s="16">
        <f t="shared" si="8"/>
        <v>7311.18</v>
      </c>
      <c r="H293" s="6"/>
      <c r="I293" s="6"/>
      <c r="J293" s="17">
        <v>64790.92</v>
      </c>
      <c r="K293" s="16">
        <v>117926</v>
      </c>
      <c r="L293" s="18">
        <f t="shared" si="9"/>
        <v>-53135.08</v>
      </c>
      <c r="M293" s="8">
        <v>43203.550798611112</v>
      </c>
      <c r="N293" s="8">
        <v>44182</v>
      </c>
      <c r="O293" s="8">
        <v>43344</v>
      </c>
      <c r="P293" s="8">
        <v>44331</v>
      </c>
    </row>
    <row r="294" spans="1:16" x14ac:dyDescent="0.25">
      <c r="A294" s="3" t="s">
        <v>243</v>
      </c>
      <c r="B294" s="3" t="s">
        <v>27</v>
      </c>
      <c r="C294" s="3" t="s">
        <v>17</v>
      </c>
      <c r="D294" s="3" t="s">
        <v>1185</v>
      </c>
      <c r="E294" s="13">
        <v>0.02</v>
      </c>
      <c r="G294" s="16">
        <f t="shared" si="8"/>
        <v>0.02</v>
      </c>
      <c r="H294" s="6"/>
      <c r="I294" s="6"/>
      <c r="J294" s="17">
        <v>106.98</v>
      </c>
      <c r="K294" s="16">
        <v>107801</v>
      </c>
      <c r="L294" s="18">
        <f t="shared" si="9"/>
        <v>-107694.02</v>
      </c>
      <c r="M294" s="8">
        <v>42838.395925925928</v>
      </c>
      <c r="N294" s="8">
        <v>44182</v>
      </c>
      <c r="O294" s="8">
        <v>42826</v>
      </c>
      <c r="P294" s="8">
        <v>43297</v>
      </c>
    </row>
    <row r="295" spans="1:16" x14ac:dyDescent="0.25">
      <c r="A295" s="3" t="s">
        <v>243</v>
      </c>
      <c r="B295" s="3" t="s">
        <v>60</v>
      </c>
      <c r="C295" s="3" t="s">
        <v>61</v>
      </c>
      <c r="D295" s="3" t="s">
        <v>206</v>
      </c>
      <c r="E295" s="13">
        <v>12707.36</v>
      </c>
      <c r="G295" s="16">
        <f t="shared" si="8"/>
        <v>12707.36</v>
      </c>
      <c r="H295" s="6"/>
      <c r="I295" s="6"/>
      <c r="J295" s="17">
        <v>12707.36</v>
      </c>
      <c r="K295" s="16">
        <v>26599</v>
      </c>
      <c r="L295" s="18">
        <f t="shared" si="9"/>
        <v>-13891.64</v>
      </c>
      <c r="M295" s="8">
        <v>43893.415729166663</v>
      </c>
      <c r="N295" s="8">
        <v>44772</v>
      </c>
      <c r="O295" s="8">
        <v>43891</v>
      </c>
      <c r="P295" s="8">
        <v>44773</v>
      </c>
    </row>
    <row r="296" spans="1:16" x14ac:dyDescent="0.25">
      <c r="A296" s="3" t="s">
        <v>243</v>
      </c>
      <c r="B296" s="3" t="s">
        <v>62</v>
      </c>
      <c r="C296" s="3" t="s">
        <v>63</v>
      </c>
      <c r="D296" s="3" t="s">
        <v>1186</v>
      </c>
      <c r="E296" s="13">
        <v>8509.02</v>
      </c>
      <c r="G296" s="16">
        <f t="shared" si="8"/>
        <v>8509.02</v>
      </c>
      <c r="H296" s="6"/>
      <c r="I296" s="6"/>
      <c r="J296" s="17">
        <v>8509.02</v>
      </c>
      <c r="K296" s="16">
        <v>15916</v>
      </c>
      <c r="L296" s="18">
        <f t="shared" si="9"/>
        <v>-7406.98</v>
      </c>
      <c r="M296" s="8">
        <v>44062.69835648148</v>
      </c>
      <c r="N296" s="8">
        <v>44371</v>
      </c>
      <c r="O296" s="8">
        <v>44044</v>
      </c>
      <c r="P296" s="8">
        <v>44469</v>
      </c>
    </row>
    <row r="297" spans="1:16" x14ac:dyDescent="0.25">
      <c r="A297" s="3" t="s">
        <v>243</v>
      </c>
      <c r="B297" s="3" t="s">
        <v>33</v>
      </c>
      <c r="C297" s="3" t="s">
        <v>34</v>
      </c>
      <c r="D297" s="3" t="s">
        <v>235</v>
      </c>
      <c r="E297" s="13">
        <v>-512.91</v>
      </c>
      <c r="G297" s="16">
        <f t="shared" si="8"/>
        <v>-512.91</v>
      </c>
      <c r="H297" s="6"/>
      <c r="I297" s="6"/>
      <c r="J297" s="17">
        <v>77935.759999999995</v>
      </c>
      <c r="K297" s="16">
        <v>76873.759999999995</v>
      </c>
      <c r="L297" s="18">
        <f t="shared" si="9"/>
        <v>1062</v>
      </c>
      <c r="M297" s="8">
        <v>43293.386863425927</v>
      </c>
      <c r="N297" s="8">
        <v>44286</v>
      </c>
      <c r="O297" s="8">
        <v>43282</v>
      </c>
      <c r="P297" s="8">
        <v>44651</v>
      </c>
    </row>
    <row r="298" spans="1:16" x14ac:dyDescent="0.25">
      <c r="A298" s="3" t="s">
        <v>243</v>
      </c>
      <c r="B298" s="3" t="s">
        <v>64</v>
      </c>
      <c r="C298" s="3" t="s">
        <v>65</v>
      </c>
      <c r="D298" s="3" t="s">
        <v>1187</v>
      </c>
      <c r="E298" s="13">
        <v>11756.78</v>
      </c>
      <c r="G298" s="16">
        <f t="shared" si="8"/>
        <v>11756.78</v>
      </c>
      <c r="H298" s="6"/>
      <c r="I298" s="6"/>
      <c r="J298" s="17">
        <v>11756.78</v>
      </c>
      <c r="K298" s="16">
        <v>9477</v>
      </c>
      <c r="L298" s="18">
        <f t="shared" si="9"/>
        <v>2279.7800000000007</v>
      </c>
      <c r="M298" s="8">
        <v>43945.662361111114</v>
      </c>
      <c r="N298" s="8">
        <v>44183</v>
      </c>
      <c r="O298" s="8">
        <v>43952</v>
      </c>
      <c r="P298" s="8">
        <v>44234</v>
      </c>
    </row>
    <row r="299" spans="1:16" x14ac:dyDescent="0.25">
      <c r="A299" s="3" t="s">
        <v>243</v>
      </c>
      <c r="B299" s="3" t="s">
        <v>54</v>
      </c>
      <c r="C299" s="3" t="s">
        <v>55</v>
      </c>
      <c r="D299" s="3" t="s">
        <v>1188</v>
      </c>
      <c r="E299" s="13">
        <v>5410.35</v>
      </c>
      <c r="G299" s="16">
        <f t="shared" si="8"/>
        <v>5410.35</v>
      </c>
      <c r="H299" s="6"/>
      <c r="I299" s="6"/>
      <c r="J299" s="17">
        <v>5410.35</v>
      </c>
      <c r="K299" s="16">
        <v>0</v>
      </c>
      <c r="L299" s="18">
        <f t="shared" si="9"/>
        <v>5410.35</v>
      </c>
      <c r="M299" s="8">
        <v>43937.727013888885</v>
      </c>
      <c r="N299" s="8">
        <v>43982</v>
      </c>
      <c r="O299" s="8">
        <v>43922</v>
      </c>
      <c r="P299" s="8">
        <v>44033</v>
      </c>
    </row>
    <row r="300" spans="1:16" x14ac:dyDescent="0.25">
      <c r="A300" s="3" t="s">
        <v>243</v>
      </c>
      <c r="B300" s="3" t="s">
        <v>56</v>
      </c>
      <c r="C300" s="3" t="s">
        <v>57</v>
      </c>
      <c r="D300" s="3" t="s">
        <v>1189</v>
      </c>
      <c r="E300" s="13">
        <v>12021.54</v>
      </c>
      <c r="G300" s="16">
        <f t="shared" si="8"/>
        <v>12021.54</v>
      </c>
      <c r="H300" s="6"/>
      <c r="I300" s="6"/>
      <c r="J300" s="17">
        <v>12021.54</v>
      </c>
      <c r="K300" s="16">
        <v>11784</v>
      </c>
      <c r="L300" s="18">
        <f t="shared" si="9"/>
        <v>237.54000000000087</v>
      </c>
      <c r="M300" s="8">
        <v>44040.920532407406</v>
      </c>
      <c r="N300" s="8">
        <v>44134</v>
      </c>
      <c r="O300" s="8">
        <v>44075</v>
      </c>
      <c r="P300" s="8">
        <v>44196</v>
      </c>
    </row>
    <row r="301" spans="1:16" x14ac:dyDescent="0.25">
      <c r="A301" s="3" t="s">
        <v>243</v>
      </c>
      <c r="B301" s="3" t="s">
        <v>3</v>
      </c>
      <c r="C301" s="3" t="s">
        <v>2</v>
      </c>
      <c r="D301" s="3" t="s">
        <v>1190</v>
      </c>
      <c r="E301" s="13">
        <v>1416.17</v>
      </c>
      <c r="G301" s="16">
        <f t="shared" si="8"/>
        <v>1416.17</v>
      </c>
      <c r="H301" s="6"/>
      <c r="I301" s="6"/>
      <c r="J301" s="17">
        <v>9375353.9800000004</v>
      </c>
      <c r="K301" s="16">
        <v>9563026</v>
      </c>
      <c r="L301" s="18">
        <f t="shared" si="9"/>
        <v>-187672.01999999955</v>
      </c>
      <c r="M301" s="8">
        <v>42893.652094907404</v>
      </c>
      <c r="N301" s="8">
        <v>43524</v>
      </c>
      <c r="O301" s="8">
        <v>42887</v>
      </c>
      <c r="P301" s="8"/>
    </row>
    <row r="302" spans="1:16" x14ac:dyDescent="0.25">
      <c r="A302" s="3" t="s">
        <v>824</v>
      </c>
      <c r="B302" s="3" t="s">
        <v>28</v>
      </c>
      <c r="C302" s="3" t="s">
        <v>21</v>
      </c>
      <c r="D302" s="3" t="s">
        <v>236</v>
      </c>
      <c r="E302" s="13">
        <v>1357935.72</v>
      </c>
      <c r="G302" s="16">
        <f t="shared" si="8"/>
        <v>1357935.72</v>
      </c>
      <c r="H302" s="6"/>
      <c r="I302" s="6"/>
      <c r="J302" s="17">
        <v>2928651.18</v>
      </c>
      <c r="K302" s="16">
        <v>2325960.2999999998</v>
      </c>
      <c r="L302" s="18">
        <f t="shared" si="9"/>
        <v>602690.88000000035</v>
      </c>
      <c r="M302" s="8">
        <v>42957.454988425925</v>
      </c>
      <c r="N302" s="8">
        <v>44900</v>
      </c>
      <c r="O302" s="8">
        <v>42948</v>
      </c>
      <c r="P302" s="8">
        <v>44748</v>
      </c>
    </row>
    <row r="303" spans="1:16" x14ac:dyDescent="0.25">
      <c r="A303" s="3" t="s">
        <v>824</v>
      </c>
      <c r="B303" s="3" t="s">
        <v>28</v>
      </c>
      <c r="C303" s="3" t="s">
        <v>20</v>
      </c>
      <c r="D303" s="3" t="s">
        <v>1191</v>
      </c>
      <c r="E303" s="13">
        <v>4981.53</v>
      </c>
      <c r="G303" s="16">
        <f t="shared" si="8"/>
        <v>4981.53</v>
      </c>
      <c r="H303" s="6"/>
      <c r="I303" s="6"/>
      <c r="J303" s="17">
        <v>306109.87</v>
      </c>
      <c r="K303" s="16">
        <v>187946.4</v>
      </c>
      <c r="L303" s="18">
        <f t="shared" si="9"/>
        <v>118163.47</v>
      </c>
      <c r="M303" s="8">
        <v>42957.604120370372</v>
      </c>
      <c r="N303" s="8">
        <v>43613</v>
      </c>
      <c r="O303" s="8">
        <v>42948</v>
      </c>
      <c r="P303" s="8">
        <v>43634</v>
      </c>
    </row>
    <row r="304" spans="1:16" x14ac:dyDescent="0.25">
      <c r="A304" s="3" t="s">
        <v>824</v>
      </c>
      <c r="B304" s="3" t="s">
        <v>28</v>
      </c>
      <c r="C304" s="3" t="s">
        <v>22</v>
      </c>
      <c r="D304" s="3" t="s">
        <v>1666</v>
      </c>
      <c r="E304" s="13">
        <v>399.64</v>
      </c>
      <c r="G304" s="16">
        <f t="shared" si="8"/>
        <v>399.64</v>
      </c>
      <c r="H304" s="6"/>
      <c r="I304" s="6"/>
      <c r="J304" s="17">
        <v>193413.5</v>
      </c>
      <c r="K304" s="16">
        <v>280416.53999999998</v>
      </c>
      <c r="L304" s="18">
        <f t="shared" si="9"/>
        <v>-87003.039999999979</v>
      </c>
      <c r="M304" s="8">
        <v>42957.649398148147</v>
      </c>
      <c r="N304" s="8">
        <v>43829</v>
      </c>
      <c r="O304" s="8">
        <v>42948</v>
      </c>
      <c r="P304" s="8">
        <v>43830</v>
      </c>
    </row>
    <row r="305" spans="1:16" x14ac:dyDescent="0.25">
      <c r="A305" s="3" t="s">
        <v>824</v>
      </c>
      <c r="B305" s="3" t="s">
        <v>28</v>
      </c>
      <c r="C305" s="3" t="s">
        <v>23</v>
      </c>
      <c r="D305" s="3" t="s">
        <v>1192</v>
      </c>
      <c r="E305" s="13">
        <v>84172.15</v>
      </c>
      <c r="G305" s="16">
        <f t="shared" si="8"/>
        <v>84172.15</v>
      </c>
      <c r="H305" s="6"/>
      <c r="I305" s="6"/>
      <c r="J305" s="17">
        <v>243783.94</v>
      </c>
      <c r="K305" s="16">
        <v>117210.08</v>
      </c>
      <c r="L305" s="18">
        <f t="shared" si="9"/>
        <v>126573.86</v>
      </c>
      <c r="M305" s="8">
        <v>42958.447118055556</v>
      </c>
      <c r="N305" s="8">
        <v>44075</v>
      </c>
      <c r="O305" s="8">
        <v>42948</v>
      </c>
      <c r="P305" s="8">
        <v>44075</v>
      </c>
    </row>
    <row r="306" spans="1:16" x14ac:dyDescent="0.25">
      <c r="A306" s="3" t="s">
        <v>824</v>
      </c>
      <c r="B306" s="3" t="s">
        <v>28</v>
      </c>
      <c r="C306" s="3" t="s">
        <v>38</v>
      </c>
      <c r="D306" s="3" t="s">
        <v>1680</v>
      </c>
      <c r="E306" s="13">
        <v>12854.79</v>
      </c>
      <c r="G306" s="16">
        <f t="shared" si="8"/>
        <v>12854.79</v>
      </c>
      <c r="H306" s="6"/>
      <c r="I306" s="6"/>
      <c r="J306" s="17">
        <v>76178.91</v>
      </c>
      <c r="K306" s="16">
        <v>42700</v>
      </c>
      <c r="L306" s="18">
        <f t="shared" si="9"/>
        <v>33478.910000000003</v>
      </c>
      <c r="M306" s="8">
        <v>43711.616539351853</v>
      </c>
      <c r="N306" s="8">
        <v>43983</v>
      </c>
      <c r="O306" s="8">
        <v>43709</v>
      </c>
      <c r="P306" s="8">
        <v>43997</v>
      </c>
    </row>
    <row r="307" spans="1:16" x14ac:dyDescent="0.25">
      <c r="A307" s="3" t="s">
        <v>824</v>
      </c>
      <c r="B307" s="3" t="s">
        <v>28</v>
      </c>
      <c r="C307" s="3" t="s">
        <v>44</v>
      </c>
      <c r="D307" s="3" t="s">
        <v>1193</v>
      </c>
      <c r="E307" s="13">
        <v>58411.03</v>
      </c>
      <c r="G307" s="16">
        <f t="shared" si="8"/>
        <v>58411.03</v>
      </c>
      <c r="H307" s="6"/>
      <c r="I307" s="6"/>
      <c r="J307" s="17">
        <v>58411.03</v>
      </c>
      <c r="K307" s="16">
        <v>21350</v>
      </c>
      <c r="L307" s="18">
        <f t="shared" si="9"/>
        <v>37061.03</v>
      </c>
      <c r="M307" s="8">
        <v>43902.480995370373</v>
      </c>
      <c r="N307" s="8">
        <v>44270</v>
      </c>
      <c r="O307" s="8">
        <v>43891</v>
      </c>
      <c r="P307" s="8">
        <v>44348</v>
      </c>
    </row>
    <row r="308" spans="1:16" x14ac:dyDescent="0.25">
      <c r="A308" s="3" t="s">
        <v>824</v>
      </c>
      <c r="B308" s="3" t="s">
        <v>0</v>
      </c>
      <c r="C308" s="3" t="s">
        <v>87</v>
      </c>
      <c r="D308" s="3" t="s">
        <v>1681</v>
      </c>
      <c r="E308" s="13">
        <v>127.69</v>
      </c>
      <c r="G308" s="16">
        <f t="shared" si="8"/>
        <v>127.69</v>
      </c>
      <c r="H308" s="6"/>
      <c r="I308" s="6"/>
      <c r="J308" s="17">
        <v>21367.29</v>
      </c>
      <c r="K308" s="16">
        <v>28166</v>
      </c>
      <c r="L308" s="18">
        <f t="shared" si="9"/>
        <v>-6798.7099999999991</v>
      </c>
      <c r="M308" s="8">
        <v>43462.386562500003</v>
      </c>
      <c r="N308" s="8">
        <v>43921</v>
      </c>
      <c r="O308" s="8">
        <v>43466</v>
      </c>
      <c r="P308" s="8">
        <v>43910</v>
      </c>
    </row>
    <row r="309" spans="1:16" x14ac:dyDescent="0.25">
      <c r="A309" s="3" t="s">
        <v>824</v>
      </c>
      <c r="B309" s="3" t="s">
        <v>0</v>
      </c>
      <c r="C309" s="3" t="s">
        <v>88</v>
      </c>
      <c r="D309" s="3" t="s">
        <v>238</v>
      </c>
      <c r="E309" s="13">
        <v>3036.26</v>
      </c>
      <c r="G309" s="16">
        <f t="shared" si="8"/>
        <v>3036.26</v>
      </c>
      <c r="H309" s="6"/>
      <c r="I309" s="6"/>
      <c r="J309" s="17">
        <v>3036.26</v>
      </c>
      <c r="K309" s="16">
        <v>26324</v>
      </c>
      <c r="L309" s="18">
        <f t="shared" si="9"/>
        <v>-23287.739999999998</v>
      </c>
      <c r="M309" s="8">
        <v>43818.579027777778</v>
      </c>
      <c r="N309" s="8">
        <v>44635</v>
      </c>
      <c r="O309" s="8">
        <v>43831</v>
      </c>
      <c r="P309" s="8">
        <v>44651</v>
      </c>
    </row>
    <row r="310" spans="1:16" x14ac:dyDescent="0.25">
      <c r="A310" s="3" t="s">
        <v>824</v>
      </c>
      <c r="B310" s="3" t="s">
        <v>0</v>
      </c>
      <c r="C310" s="3" t="s">
        <v>43</v>
      </c>
      <c r="D310" s="3" t="s">
        <v>218</v>
      </c>
      <c r="E310" s="13">
        <v>13533.33</v>
      </c>
      <c r="G310" s="16">
        <f t="shared" si="8"/>
        <v>13533.33</v>
      </c>
      <c r="H310" s="6"/>
      <c r="I310" s="6"/>
      <c r="J310" s="17">
        <v>13533.33</v>
      </c>
      <c r="K310" s="16">
        <v>30258</v>
      </c>
      <c r="L310" s="18">
        <f t="shared" si="9"/>
        <v>-16724.669999999998</v>
      </c>
      <c r="M310" s="8">
        <v>43934.397546296299</v>
      </c>
      <c r="N310" s="8">
        <v>44635</v>
      </c>
      <c r="O310" s="8">
        <v>43922</v>
      </c>
      <c r="P310" s="8">
        <v>44651</v>
      </c>
    </row>
    <row r="311" spans="1:16" x14ac:dyDescent="0.25">
      <c r="A311" s="3" t="s">
        <v>824</v>
      </c>
      <c r="B311" s="3" t="s">
        <v>0</v>
      </c>
      <c r="C311" s="3" t="s">
        <v>90</v>
      </c>
      <c r="D311" s="3" t="s">
        <v>1682</v>
      </c>
      <c r="E311" s="13">
        <v>60.93</v>
      </c>
      <c r="G311" s="16">
        <f t="shared" si="8"/>
        <v>60.93</v>
      </c>
      <c r="H311" s="6"/>
      <c r="I311" s="6"/>
      <c r="J311" s="17">
        <v>15792.79</v>
      </c>
      <c r="K311" s="16">
        <v>10444</v>
      </c>
      <c r="L311" s="18">
        <f t="shared" si="9"/>
        <v>5348.7900000000009</v>
      </c>
      <c r="M311" s="8">
        <v>43173.699328703704</v>
      </c>
      <c r="N311" s="8">
        <v>43921</v>
      </c>
      <c r="O311" s="8">
        <v>43160</v>
      </c>
      <c r="P311" s="8">
        <v>43921</v>
      </c>
    </row>
    <row r="312" spans="1:16" x14ac:dyDescent="0.25">
      <c r="A312" s="3" t="s">
        <v>824</v>
      </c>
      <c r="B312" s="3" t="s">
        <v>0</v>
      </c>
      <c r="C312" s="3" t="s">
        <v>96</v>
      </c>
      <c r="D312" s="3" t="s">
        <v>1194</v>
      </c>
      <c r="E312" s="13">
        <v>9285.23</v>
      </c>
      <c r="G312" s="16">
        <f t="shared" si="8"/>
        <v>9285.23</v>
      </c>
      <c r="H312" s="6"/>
      <c r="I312" s="6"/>
      <c r="J312" s="17">
        <v>151374.22</v>
      </c>
      <c r="K312" s="16">
        <v>197081</v>
      </c>
      <c r="L312" s="18">
        <f t="shared" si="9"/>
        <v>-45706.78</v>
      </c>
      <c r="M312" s="8">
        <v>43200.644861111112</v>
      </c>
      <c r="N312" s="8">
        <v>43858</v>
      </c>
      <c r="O312" s="8">
        <v>43191</v>
      </c>
      <c r="P312" s="8">
        <v>43860</v>
      </c>
    </row>
    <row r="313" spans="1:16" x14ac:dyDescent="0.25">
      <c r="A313" s="3" t="s">
        <v>824</v>
      </c>
      <c r="B313" s="3" t="s">
        <v>0</v>
      </c>
      <c r="C313" s="3" t="s">
        <v>98</v>
      </c>
      <c r="D313" s="3" t="s">
        <v>1667</v>
      </c>
      <c r="E313" s="13">
        <v>4708.09</v>
      </c>
      <c r="G313" s="16">
        <f t="shared" si="8"/>
        <v>4708.09</v>
      </c>
      <c r="H313" s="6"/>
      <c r="I313" s="6"/>
      <c r="J313" s="17">
        <v>68806.850000000006</v>
      </c>
      <c r="K313" s="16">
        <v>51758</v>
      </c>
      <c r="L313" s="18">
        <f t="shared" si="9"/>
        <v>17048.850000000006</v>
      </c>
      <c r="M313" s="8">
        <v>43740.361215277779</v>
      </c>
      <c r="N313" s="8">
        <v>43921</v>
      </c>
      <c r="O313" s="8">
        <v>43739</v>
      </c>
      <c r="P313" s="8">
        <v>43876</v>
      </c>
    </row>
    <row r="314" spans="1:16" x14ac:dyDescent="0.25">
      <c r="A314" s="3" t="s">
        <v>824</v>
      </c>
      <c r="B314" s="3" t="s">
        <v>0</v>
      </c>
      <c r="C314" s="3" t="s">
        <v>113</v>
      </c>
      <c r="D314" s="3" t="s">
        <v>1679</v>
      </c>
      <c r="E314" s="13">
        <v>3252.22</v>
      </c>
      <c r="G314" s="16">
        <f t="shared" si="8"/>
        <v>3252.22</v>
      </c>
      <c r="H314" s="6"/>
      <c r="I314" s="6"/>
      <c r="J314" s="17">
        <v>3252.22</v>
      </c>
      <c r="K314" s="16">
        <v>20684</v>
      </c>
      <c r="L314" s="18">
        <f t="shared" si="9"/>
        <v>-17431.78</v>
      </c>
      <c r="M314" s="8">
        <v>43895.623124999998</v>
      </c>
      <c r="N314" s="8">
        <v>44102</v>
      </c>
      <c r="O314" s="8">
        <v>43891</v>
      </c>
      <c r="P314" s="8">
        <v>44104</v>
      </c>
    </row>
    <row r="315" spans="1:16" x14ac:dyDescent="0.25">
      <c r="A315" s="3" t="s">
        <v>824</v>
      </c>
      <c r="B315" s="3" t="s">
        <v>0</v>
      </c>
      <c r="C315" s="3" t="s">
        <v>114</v>
      </c>
      <c r="D315" s="3" t="s">
        <v>1693</v>
      </c>
      <c r="E315" s="13">
        <v>1552.87</v>
      </c>
      <c r="G315" s="16">
        <f t="shared" ref="G315:G321" si="10">E315-F315</f>
        <v>1552.87</v>
      </c>
      <c r="H315" s="6"/>
      <c r="I315" s="6"/>
      <c r="J315" s="17">
        <v>20759.849999999999</v>
      </c>
      <c r="K315" s="16">
        <v>21192.7</v>
      </c>
      <c r="L315" s="18">
        <f t="shared" si="9"/>
        <v>-432.85000000000218</v>
      </c>
      <c r="M315" s="8">
        <v>43740.454988425925</v>
      </c>
      <c r="N315" s="8">
        <v>43951</v>
      </c>
      <c r="O315" s="8">
        <v>43739</v>
      </c>
      <c r="P315" s="8">
        <v>43951</v>
      </c>
    </row>
    <row r="316" spans="1:16" x14ac:dyDescent="0.25">
      <c r="A316" s="3" t="s">
        <v>824</v>
      </c>
      <c r="B316" s="3" t="s">
        <v>0</v>
      </c>
      <c r="C316" s="3" t="s">
        <v>49</v>
      </c>
      <c r="D316" s="3" t="s">
        <v>225</v>
      </c>
      <c r="E316" s="13">
        <v>15571.32</v>
      </c>
      <c r="G316" s="16">
        <f t="shared" si="10"/>
        <v>15571.32</v>
      </c>
      <c r="H316" s="6"/>
      <c r="I316" s="6"/>
      <c r="J316" s="17">
        <v>15571.32</v>
      </c>
      <c r="K316" s="16">
        <v>26306</v>
      </c>
      <c r="L316" s="18">
        <f t="shared" si="9"/>
        <v>-10734.68</v>
      </c>
      <c r="M316" s="8">
        <v>43857.341782407406</v>
      </c>
      <c r="N316" s="8">
        <v>44651</v>
      </c>
      <c r="O316" s="8">
        <v>43862</v>
      </c>
      <c r="P316" s="8">
        <v>44651</v>
      </c>
    </row>
    <row r="317" spans="1:16" x14ac:dyDescent="0.25">
      <c r="A317" s="3" t="s">
        <v>824</v>
      </c>
      <c r="B317" s="3" t="s">
        <v>0</v>
      </c>
      <c r="C317" s="3" t="s">
        <v>50</v>
      </c>
      <c r="D317" s="3" t="s">
        <v>226</v>
      </c>
      <c r="E317" s="13">
        <v>13423.97</v>
      </c>
      <c r="G317" s="16">
        <f t="shared" si="10"/>
        <v>13423.97</v>
      </c>
      <c r="H317" s="6"/>
      <c r="I317" s="6"/>
      <c r="J317" s="17">
        <v>13423.97</v>
      </c>
      <c r="K317" s="16">
        <v>28721</v>
      </c>
      <c r="L317" s="18">
        <f t="shared" si="9"/>
        <v>-15297.03</v>
      </c>
      <c r="M317" s="8">
        <v>44007.900324074071</v>
      </c>
      <c r="N317" s="8">
        <v>44711</v>
      </c>
      <c r="O317" s="8">
        <v>44044</v>
      </c>
      <c r="P317" s="8">
        <v>44712</v>
      </c>
    </row>
    <row r="318" spans="1:16" x14ac:dyDescent="0.25">
      <c r="A318" s="3" t="s">
        <v>824</v>
      </c>
      <c r="B318" s="3" t="s">
        <v>0</v>
      </c>
      <c r="C318" s="3" t="s">
        <v>51</v>
      </c>
      <c r="D318" s="3" t="s">
        <v>227</v>
      </c>
      <c r="E318" s="13">
        <v>17478.27</v>
      </c>
      <c r="G318" s="16">
        <f t="shared" si="10"/>
        <v>17478.27</v>
      </c>
      <c r="H318" s="6"/>
      <c r="I318" s="6"/>
      <c r="J318" s="17">
        <v>17478.27</v>
      </c>
      <c r="K318" s="16">
        <v>13742</v>
      </c>
      <c r="L318" s="18">
        <f t="shared" si="9"/>
        <v>3736.2700000000004</v>
      </c>
      <c r="M318" s="8">
        <v>43859.672673611109</v>
      </c>
      <c r="N318" s="8">
        <v>44651</v>
      </c>
      <c r="O318" s="8">
        <v>43862</v>
      </c>
      <c r="P318" s="8">
        <v>44651</v>
      </c>
    </row>
    <row r="319" spans="1:16" x14ac:dyDescent="0.25">
      <c r="A319" s="3" t="s">
        <v>827</v>
      </c>
      <c r="B319" s="3" t="s">
        <v>828</v>
      </c>
      <c r="C319" s="3" t="s">
        <v>99</v>
      </c>
      <c r="D319" s="3" t="s">
        <v>1531</v>
      </c>
      <c r="E319" s="13">
        <v>120149.71</v>
      </c>
      <c r="G319" s="16">
        <f t="shared" si="10"/>
        <v>120149.71</v>
      </c>
      <c r="H319" s="6"/>
      <c r="J319" s="17">
        <v>120149.71</v>
      </c>
      <c r="K319" s="16">
        <v>5497</v>
      </c>
      <c r="L319" s="18">
        <f t="shared" si="9"/>
        <v>114652.71</v>
      </c>
      <c r="M319" s="8">
        <v>43934.690798611111</v>
      </c>
      <c r="N319" s="8">
        <v>44862</v>
      </c>
      <c r="O319" s="8">
        <v>43952</v>
      </c>
      <c r="P319" s="8"/>
    </row>
    <row r="320" spans="1:16" ht="15.75" thickBot="1" x14ac:dyDescent="0.3">
      <c r="A320" s="3" t="s">
        <v>827</v>
      </c>
      <c r="B320" s="3" t="s">
        <v>828</v>
      </c>
      <c r="C320" s="3" t="s">
        <v>830</v>
      </c>
      <c r="D320" s="3" t="s">
        <v>831</v>
      </c>
      <c r="E320" s="23">
        <v>91.94</v>
      </c>
      <c r="F320" s="24"/>
      <c r="G320" s="25">
        <f t="shared" si="10"/>
        <v>91.94</v>
      </c>
      <c r="H320" s="6"/>
      <c r="J320" s="17">
        <v>91.94</v>
      </c>
      <c r="K320" s="16">
        <v>113909</v>
      </c>
      <c r="L320" s="18">
        <f t="shared" si="9"/>
        <v>-113817.06</v>
      </c>
      <c r="M320" s="8">
        <v>43810.336655092593</v>
      </c>
      <c r="N320" s="8">
        <v>44862</v>
      </c>
      <c r="O320" s="8">
        <v>43831</v>
      </c>
      <c r="P320" s="8"/>
    </row>
    <row r="321" spans="5:16" ht="15.75" thickTop="1" x14ac:dyDescent="0.25">
      <c r="E321" s="20">
        <f>SUM(E4:E320)</f>
        <v>81080369.51000002</v>
      </c>
      <c r="F321" s="21">
        <v>64205603.67754373</v>
      </c>
      <c r="G321" s="22">
        <f t="shared" si="10"/>
        <v>16874765.832456291</v>
      </c>
      <c r="H321" s="6">
        <f>G321/E321</f>
        <v>0.20812393843832996</v>
      </c>
      <c r="K321" s="5"/>
      <c r="L321" s="7"/>
      <c r="P321" s="8"/>
    </row>
    <row r="322" spans="5:16" x14ac:dyDescent="0.25">
      <c r="F322" s="5"/>
      <c r="K322" s="5"/>
      <c r="P322" s="8"/>
    </row>
    <row r="323" spans="5:16" x14ac:dyDescent="0.25">
      <c r="F323" s="5"/>
    </row>
    <row r="324" spans="5:16" x14ac:dyDescent="0.25">
      <c r="F324" s="5"/>
    </row>
  </sheetData>
  <mergeCells count="2">
    <mergeCell ref="A1:P1"/>
    <mergeCell ref="A2:P2"/>
  </mergeCells>
  <pageMargins left="0.7" right="0.7" top="0.75" bottom="0.75" header="0.3" footer="0.3"/>
  <pageSetup scale="40" fitToHeight="0" orientation="landscape" r:id="rId1"/>
  <headerFooter>
    <oddHeader>&amp;R&amp;"Times New Roman,Bold"&amp;10KyPSC Case No. 2025-00125
STAFF-DR-01-025(a)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3E11-10E2-45EC-A1F5-3D2F372B6395}">
  <sheetPr>
    <pageSetUpPr fitToPage="1"/>
  </sheetPr>
  <dimension ref="A1:P381"/>
  <sheetViews>
    <sheetView showGridLines="0" view="pageLayout" zoomScaleNormal="100" workbookViewId="0">
      <selection sqref="A1:P1"/>
    </sheetView>
  </sheetViews>
  <sheetFormatPr defaultColWidth="9.140625" defaultRowHeight="15" x14ac:dyDescent="0.25"/>
  <cols>
    <col min="1" max="1" width="13.140625" style="3" bestFit="1" customWidth="1"/>
    <col min="2" max="2" width="15.5703125" style="3" bestFit="1" customWidth="1"/>
    <col min="3" max="3" width="12.140625" style="11" bestFit="1" customWidth="1"/>
    <col min="4" max="4" width="54.28515625" style="3" bestFit="1" customWidth="1"/>
    <col min="5" max="5" width="14.42578125" style="13" bestFit="1" customWidth="1"/>
    <col min="6" max="6" width="18.5703125" style="4" bestFit="1" customWidth="1"/>
    <col min="7" max="7" width="12" style="13" bestFit="1" customWidth="1"/>
    <col min="8" max="8" width="11.7109375" style="3" bestFit="1" customWidth="1"/>
    <col min="9" max="9" width="10.28515625" style="7" bestFit="1" customWidth="1"/>
    <col min="10" max="10" width="19.140625" style="7" bestFit="1" customWidth="1"/>
    <col min="11" max="11" width="12.5703125" style="7" bestFit="1" customWidth="1"/>
    <col min="12" max="12" width="12.28515625" style="8" bestFit="1" customWidth="1"/>
    <col min="13" max="14" width="13.140625" style="8" bestFit="1" customWidth="1"/>
    <col min="15" max="15" width="11.42578125" style="8" bestFit="1" customWidth="1"/>
    <col min="16" max="16" width="15.5703125" style="9" bestFit="1" customWidth="1"/>
    <col min="17" max="16384" width="9.140625" style="3"/>
  </cols>
  <sheetData>
    <row r="1" spans="1:16" ht="21" x14ac:dyDescent="0.35">
      <c r="A1" s="30" t="s">
        <v>1815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1" x14ac:dyDescent="0.35">
      <c r="A2" s="30" t="s">
        <v>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5.5" x14ac:dyDescent="0.25">
      <c r="A3" s="1" t="s">
        <v>26</v>
      </c>
      <c r="B3" s="1" t="s">
        <v>25</v>
      </c>
      <c r="C3" s="1" t="s">
        <v>4</v>
      </c>
      <c r="D3" s="1" t="s">
        <v>5</v>
      </c>
      <c r="E3" s="12" t="s">
        <v>6</v>
      </c>
      <c r="F3" s="2" t="s">
        <v>7</v>
      </c>
      <c r="G3" s="12" t="s">
        <v>8</v>
      </c>
      <c r="H3" s="1" t="s">
        <v>9</v>
      </c>
      <c r="I3" s="1" t="s">
        <v>835</v>
      </c>
      <c r="J3" s="1" t="s">
        <v>10</v>
      </c>
      <c r="K3" s="1" t="s">
        <v>11</v>
      </c>
      <c r="L3" s="1" t="s">
        <v>8</v>
      </c>
      <c r="M3" s="1" t="s">
        <v>24</v>
      </c>
      <c r="N3" s="1" t="s">
        <v>12</v>
      </c>
      <c r="O3" s="1" t="s">
        <v>13</v>
      </c>
      <c r="P3" s="1" t="s">
        <v>14</v>
      </c>
    </row>
    <row r="4" spans="1:16" x14ac:dyDescent="0.25">
      <c r="A4" s="3" t="s">
        <v>243</v>
      </c>
      <c r="B4" s="3" t="s">
        <v>70</v>
      </c>
      <c r="C4" s="3" t="s">
        <v>101</v>
      </c>
      <c r="D4" s="3" t="s">
        <v>229</v>
      </c>
      <c r="E4" s="20">
        <v>41000.36</v>
      </c>
      <c r="F4" s="20"/>
      <c r="G4" s="22">
        <f t="shared" ref="G4:G64" si="0">E4-F4</f>
        <v>41000.36</v>
      </c>
      <c r="H4" s="27"/>
      <c r="I4" s="27"/>
      <c r="J4" s="28">
        <v>41000.36</v>
      </c>
      <c r="K4" s="22">
        <v>84630</v>
      </c>
      <c r="L4" s="28">
        <f>J4-K4</f>
        <v>-43629.64</v>
      </c>
      <c r="M4" s="8">
        <v>44218.632974537039</v>
      </c>
      <c r="N4" s="8">
        <v>44711</v>
      </c>
      <c r="O4" s="8">
        <v>44228</v>
      </c>
      <c r="P4" s="8">
        <v>44788</v>
      </c>
    </row>
    <row r="5" spans="1:16" x14ac:dyDescent="0.25">
      <c r="A5" s="3" t="s">
        <v>243</v>
      </c>
      <c r="B5" s="3" t="s">
        <v>70</v>
      </c>
      <c r="C5" s="3" t="s">
        <v>102</v>
      </c>
      <c r="D5" s="3" t="s">
        <v>230</v>
      </c>
      <c r="E5" s="20">
        <v>1734.55</v>
      </c>
      <c r="F5" s="20"/>
      <c r="G5" s="22">
        <f t="shared" si="0"/>
        <v>1734.55</v>
      </c>
      <c r="H5" s="27"/>
      <c r="I5" s="27"/>
      <c r="J5" s="28">
        <v>1734.55</v>
      </c>
      <c r="K5" s="22">
        <v>39130</v>
      </c>
      <c r="L5" s="28">
        <f t="shared" ref="L5:L68" si="1">J5-K5</f>
        <v>-37395.449999999997</v>
      </c>
      <c r="M5" s="8">
        <v>44209.543668981481</v>
      </c>
      <c r="N5" s="8">
        <v>44711</v>
      </c>
      <c r="O5" s="8">
        <v>44228</v>
      </c>
      <c r="P5" s="8">
        <v>44788</v>
      </c>
    </row>
    <row r="6" spans="1:16" x14ac:dyDescent="0.25">
      <c r="A6" s="3" t="s">
        <v>243</v>
      </c>
      <c r="B6" s="3" t="s">
        <v>37</v>
      </c>
      <c r="C6" s="3" t="s">
        <v>48</v>
      </c>
      <c r="D6" s="3" t="s">
        <v>836</v>
      </c>
      <c r="E6" s="20">
        <v>15.29</v>
      </c>
      <c r="F6" s="20"/>
      <c r="G6" s="22">
        <f t="shared" si="0"/>
        <v>15.29</v>
      </c>
      <c r="H6" s="27"/>
      <c r="I6" s="27"/>
      <c r="J6" s="28">
        <v>59342.1</v>
      </c>
      <c r="K6" s="22">
        <v>59327</v>
      </c>
      <c r="L6" s="28">
        <f t="shared" si="1"/>
        <v>15.099999999998545</v>
      </c>
      <c r="M6" s="8">
        <v>44182.444212962961</v>
      </c>
      <c r="N6" s="8">
        <v>44469</v>
      </c>
      <c r="O6" s="8">
        <v>44166</v>
      </c>
      <c r="P6" s="8">
        <v>44311</v>
      </c>
    </row>
    <row r="7" spans="1:16" x14ac:dyDescent="0.25">
      <c r="A7" s="3" t="s">
        <v>243</v>
      </c>
      <c r="B7" s="3" t="s">
        <v>244</v>
      </c>
      <c r="C7" s="3" t="s">
        <v>245</v>
      </c>
      <c r="D7" s="3" t="s">
        <v>246</v>
      </c>
      <c r="E7" s="20">
        <v>31119.39</v>
      </c>
      <c r="F7" s="20"/>
      <c r="G7" s="22">
        <f t="shared" si="0"/>
        <v>31119.39</v>
      </c>
      <c r="H7" s="27"/>
      <c r="I7" s="27"/>
      <c r="J7" s="28">
        <v>495963.25</v>
      </c>
      <c r="K7" s="22">
        <v>403995</v>
      </c>
      <c r="L7" s="28">
        <f t="shared" si="1"/>
        <v>91968.25</v>
      </c>
      <c r="M7" s="8">
        <v>43748.60429398148</v>
      </c>
      <c r="N7" s="8">
        <v>44286</v>
      </c>
      <c r="O7" s="8">
        <v>43800</v>
      </c>
      <c r="P7" s="8">
        <v>44286</v>
      </c>
    </row>
    <row r="8" spans="1:16" x14ac:dyDescent="0.25">
      <c r="A8" s="3" t="s">
        <v>243</v>
      </c>
      <c r="B8" s="3" t="s">
        <v>0</v>
      </c>
      <c r="C8" s="3" t="s">
        <v>94</v>
      </c>
      <c r="D8" s="3" t="s">
        <v>837</v>
      </c>
      <c r="E8" s="20">
        <v>-10.99</v>
      </c>
      <c r="F8" s="20"/>
      <c r="G8" s="22">
        <f t="shared" si="0"/>
        <v>-10.99</v>
      </c>
      <c r="H8" s="27"/>
      <c r="I8" s="27"/>
      <c r="J8" s="28">
        <v>0</v>
      </c>
      <c r="K8" s="22">
        <v>48911</v>
      </c>
      <c r="L8" s="28">
        <f t="shared" si="1"/>
        <v>-48911</v>
      </c>
      <c r="M8" s="8">
        <v>43349.571504629632</v>
      </c>
      <c r="N8" s="8">
        <v>43979</v>
      </c>
      <c r="O8" s="8">
        <v>43374</v>
      </c>
      <c r="P8" s="8">
        <v>44145</v>
      </c>
    </row>
    <row r="9" spans="1:16" x14ac:dyDescent="0.25">
      <c r="A9" s="3" t="s">
        <v>243</v>
      </c>
      <c r="B9" s="3" t="s">
        <v>0</v>
      </c>
      <c r="C9" s="3" t="s">
        <v>45</v>
      </c>
      <c r="D9" s="3" t="s">
        <v>838</v>
      </c>
      <c r="E9" s="20">
        <v>-4.09</v>
      </c>
      <c r="F9" s="20"/>
      <c r="G9" s="22">
        <f t="shared" si="0"/>
        <v>-4.09</v>
      </c>
      <c r="H9" s="27"/>
      <c r="I9" s="27"/>
      <c r="J9" s="28">
        <v>0</v>
      </c>
      <c r="K9" s="22">
        <v>59872</v>
      </c>
      <c r="L9" s="28">
        <f t="shared" si="1"/>
        <v>-59872</v>
      </c>
      <c r="M9" s="8">
        <v>43215.608298611114</v>
      </c>
      <c r="N9" s="8">
        <v>43769</v>
      </c>
      <c r="O9" s="8">
        <v>44013</v>
      </c>
      <c r="P9" s="8">
        <v>43921</v>
      </c>
    </row>
    <row r="10" spans="1:16" x14ac:dyDescent="0.25">
      <c r="A10" s="3" t="s">
        <v>243</v>
      </c>
      <c r="B10" s="3" t="s">
        <v>0</v>
      </c>
      <c r="C10" s="3" t="s">
        <v>100</v>
      </c>
      <c r="D10" s="3" t="s">
        <v>839</v>
      </c>
      <c r="E10" s="20">
        <v>91331.89</v>
      </c>
      <c r="F10" s="20"/>
      <c r="G10" s="22">
        <f t="shared" si="0"/>
        <v>91331.89</v>
      </c>
      <c r="H10" s="27"/>
      <c r="I10" s="27"/>
      <c r="J10" s="28">
        <v>91331.89</v>
      </c>
      <c r="K10" s="22">
        <v>1153589</v>
      </c>
      <c r="L10" s="28">
        <f t="shared" si="1"/>
        <v>-1062257.1100000001</v>
      </c>
      <c r="M10" s="8">
        <v>44180.795069444444</v>
      </c>
      <c r="N10" s="8">
        <v>44346</v>
      </c>
      <c r="O10" s="8">
        <v>44197</v>
      </c>
      <c r="P10" s="8">
        <v>44287</v>
      </c>
    </row>
    <row r="11" spans="1:16" x14ac:dyDescent="0.25">
      <c r="A11" s="3" t="s">
        <v>243</v>
      </c>
      <c r="B11" s="3" t="s">
        <v>0</v>
      </c>
      <c r="C11" s="3" t="s">
        <v>103</v>
      </c>
      <c r="D11" s="3" t="s">
        <v>231</v>
      </c>
      <c r="E11" s="20">
        <v>1337.96</v>
      </c>
      <c r="F11" s="20"/>
      <c r="G11" s="22">
        <f t="shared" si="0"/>
        <v>1337.96</v>
      </c>
      <c r="H11" s="27"/>
      <c r="I11" s="27"/>
      <c r="J11" s="28">
        <v>1337.96</v>
      </c>
      <c r="K11" s="22">
        <v>17389</v>
      </c>
      <c r="L11" s="28">
        <f t="shared" si="1"/>
        <v>-16051.04</v>
      </c>
      <c r="M11" s="8">
        <v>44194.401967592596</v>
      </c>
      <c r="N11" s="8">
        <v>44651</v>
      </c>
      <c r="O11" s="8">
        <v>44228</v>
      </c>
      <c r="P11" s="8">
        <v>44651</v>
      </c>
    </row>
    <row r="12" spans="1:16" x14ac:dyDescent="0.25">
      <c r="A12" s="3" t="s">
        <v>243</v>
      </c>
      <c r="B12" s="3" t="s">
        <v>0</v>
      </c>
      <c r="C12" s="3" t="s">
        <v>104</v>
      </c>
      <c r="D12" s="3" t="s">
        <v>232</v>
      </c>
      <c r="E12" s="20">
        <v>11785.61</v>
      </c>
      <c r="F12" s="20"/>
      <c r="G12" s="22">
        <f t="shared" si="0"/>
        <v>11785.61</v>
      </c>
      <c r="H12" s="27"/>
      <c r="I12" s="27"/>
      <c r="J12" s="28">
        <v>11785.61</v>
      </c>
      <c r="K12" s="22">
        <v>11803</v>
      </c>
      <c r="L12" s="28">
        <f t="shared" si="1"/>
        <v>-17.389999999999418</v>
      </c>
      <c r="M12" s="8">
        <v>44498.618541666663</v>
      </c>
      <c r="N12" s="8">
        <v>44640</v>
      </c>
      <c r="O12" s="8">
        <v>44501</v>
      </c>
      <c r="P12" s="8">
        <v>44640</v>
      </c>
    </row>
    <row r="13" spans="1:16" x14ac:dyDescent="0.25">
      <c r="A13" s="3" t="s">
        <v>243</v>
      </c>
      <c r="B13" s="3" t="s">
        <v>0</v>
      </c>
      <c r="C13" s="3" t="s">
        <v>67</v>
      </c>
      <c r="D13" s="3" t="s">
        <v>233</v>
      </c>
      <c r="E13" s="20">
        <v>2432.81</v>
      </c>
      <c r="F13" s="20"/>
      <c r="G13" s="22">
        <f t="shared" si="0"/>
        <v>2432.81</v>
      </c>
      <c r="H13" s="27"/>
      <c r="I13" s="27"/>
      <c r="J13" s="28">
        <v>2432.81</v>
      </c>
      <c r="K13" s="22">
        <v>2199.41</v>
      </c>
      <c r="L13" s="28">
        <f t="shared" si="1"/>
        <v>233.40000000000009</v>
      </c>
      <c r="M13" s="8">
        <v>44235.347349537034</v>
      </c>
      <c r="N13" s="8">
        <v>44772</v>
      </c>
      <c r="O13" s="8">
        <v>44348</v>
      </c>
      <c r="P13" s="8">
        <v>44835</v>
      </c>
    </row>
    <row r="14" spans="1:16" x14ac:dyDescent="0.25">
      <c r="A14" s="3" t="s">
        <v>243</v>
      </c>
      <c r="B14" s="3" t="s">
        <v>0</v>
      </c>
      <c r="C14" s="3" t="s">
        <v>112</v>
      </c>
      <c r="D14" s="3" t="s">
        <v>159</v>
      </c>
      <c r="E14" s="20">
        <v>4759.0600000000004</v>
      </c>
      <c r="F14" s="20"/>
      <c r="G14" s="22">
        <f t="shared" si="0"/>
        <v>4759.0600000000004</v>
      </c>
      <c r="H14" s="27"/>
      <c r="I14" s="27"/>
      <c r="J14" s="28">
        <v>4759.0600000000004</v>
      </c>
      <c r="K14" s="22">
        <v>532359</v>
      </c>
      <c r="L14" s="28">
        <f t="shared" si="1"/>
        <v>-527599.93999999994</v>
      </c>
      <c r="M14" s="8">
        <v>44236.544305555559</v>
      </c>
      <c r="N14" s="8">
        <v>45260</v>
      </c>
      <c r="O14" s="8">
        <v>44256</v>
      </c>
      <c r="P14" s="8">
        <v>45357</v>
      </c>
    </row>
    <row r="15" spans="1:16" x14ac:dyDescent="0.25">
      <c r="A15" s="3" t="s">
        <v>243</v>
      </c>
      <c r="B15" s="3" t="s">
        <v>0</v>
      </c>
      <c r="C15" s="3" t="s">
        <v>68</v>
      </c>
      <c r="D15" s="3" t="s">
        <v>234</v>
      </c>
      <c r="E15" s="20">
        <v>8266.32</v>
      </c>
      <c r="F15" s="20"/>
      <c r="G15" s="22">
        <f t="shared" si="0"/>
        <v>8266.32</v>
      </c>
      <c r="H15" s="27"/>
      <c r="I15" s="27"/>
      <c r="J15" s="28">
        <v>8266.32</v>
      </c>
      <c r="K15" s="22">
        <v>12210</v>
      </c>
      <c r="L15" s="28">
        <f t="shared" si="1"/>
        <v>-3943.6800000000003</v>
      </c>
      <c r="M15" s="8">
        <v>44180.875520833331</v>
      </c>
      <c r="N15" s="8">
        <v>44771</v>
      </c>
      <c r="O15" s="8">
        <v>44197</v>
      </c>
      <c r="P15" s="8">
        <v>44831</v>
      </c>
    </row>
    <row r="16" spans="1:16" x14ac:dyDescent="0.25">
      <c r="A16" s="3" t="s">
        <v>243</v>
      </c>
      <c r="B16" s="3" t="s">
        <v>0</v>
      </c>
      <c r="C16" s="3" t="s">
        <v>249</v>
      </c>
      <c r="D16" s="3" t="s">
        <v>250</v>
      </c>
      <c r="E16" s="20">
        <v>33475.35</v>
      </c>
      <c r="F16" s="20"/>
      <c r="G16" s="22">
        <f t="shared" si="0"/>
        <v>33475.35</v>
      </c>
      <c r="H16" s="27"/>
      <c r="I16" s="27"/>
      <c r="J16" s="28">
        <v>58426.66</v>
      </c>
      <c r="K16" s="22">
        <v>1242489</v>
      </c>
      <c r="L16" s="28">
        <f t="shared" si="1"/>
        <v>-1184062.3400000001</v>
      </c>
      <c r="M16" s="8">
        <v>43920.578368055554</v>
      </c>
      <c r="N16" s="8">
        <v>44651</v>
      </c>
      <c r="O16" s="8">
        <v>43922</v>
      </c>
      <c r="P16" s="8">
        <v>44651</v>
      </c>
    </row>
    <row r="17" spans="1:16" x14ac:dyDescent="0.25">
      <c r="A17" s="3" t="s">
        <v>243</v>
      </c>
      <c r="B17" s="3" t="s">
        <v>0</v>
      </c>
      <c r="C17" s="3" t="s">
        <v>841</v>
      </c>
      <c r="D17" s="3" t="s">
        <v>842</v>
      </c>
      <c r="E17" s="20">
        <v>-1856.2</v>
      </c>
      <c r="F17" s="20"/>
      <c r="G17" s="22">
        <f t="shared" si="0"/>
        <v>-1856.2</v>
      </c>
      <c r="H17" s="27"/>
      <c r="I17" s="27"/>
      <c r="J17" s="28">
        <v>275768.94</v>
      </c>
      <c r="K17" s="22">
        <v>149205</v>
      </c>
      <c r="L17" s="28">
        <f t="shared" si="1"/>
        <v>126563.94</v>
      </c>
      <c r="M17" s="8">
        <v>42836.638136574074</v>
      </c>
      <c r="N17" s="8">
        <v>44012</v>
      </c>
      <c r="O17" s="8">
        <v>42826</v>
      </c>
      <c r="P17" s="8">
        <v>44012</v>
      </c>
    </row>
    <row r="18" spans="1:16" x14ac:dyDescent="0.25">
      <c r="A18" s="3" t="s">
        <v>243</v>
      </c>
      <c r="B18" s="3" t="s">
        <v>0</v>
      </c>
      <c r="C18" s="3" t="s">
        <v>843</v>
      </c>
      <c r="D18" s="3" t="s">
        <v>844</v>
      </c>
      <c r="E18" s="20">
        <v>1887.97</v>
      </c>
      <c r="F18" s="20"/>
      <c r="G18" s="22">
        <f t="shared" si="0"/>
        <v>1887.97</v>
      </c>
      <c r="H18" s="27"/>
      <c r="I18" s="27"/>
      <c r="J18" s="28">
        <v>91074.97</v>
      </c>
      <c r="K18" s="22">
        <v>133026</v>
      </c>
      <c r="L18" s="28">
        <f t="shared" si="1"/>
        <v>-41951.03</v>
      </c>
      <c r="M18" s="8">
        <v>43784.303368055553</v>
      </c>
      <c r="N18" s="8">
        <v>44637</v>
      </c>
      <c r="O18" s="8">
        <v>43770</v>
      </c>
      <c r="P18" s="8">
        <v>44621</v>
      </c>
    </row>
    <row r="19" spans="1:16" x14ac:dyDescent="0.25">
      <c r="A19" s="3" t="s">
        <v>243</v>
      </c>
      <c r="B19" s="3" t="s">
        <v>0</v>
      </c>
      <c r="C19" s="3" t="s">
        <v>845</v>
      </c>
      <c r="D19" s="3" t="s">
        <v>846</v>
      </c>
      <c r="E19" s="20">
        <v>-1028.3499999999999</v>
      </c>
      <c r="F19" s="20"/>
      <c r="G19" s="22">
        <f t="shared" si="0"/>
        <v>-1028.3499999999999</v>
      </c>
      <c r="H19" s="27"/>
      <c r="I19" s="27"/>
      <c r="J19" s="28">
        <v>100529.45999999999</v>
      </c>
      <c r="K19" s="22">
        <v>120205</v>
      </c>
      <c r="L19" s="28">
        <f t="shared" si="1"/>
        <v>-19675.540000000008</v>
      </c>
      <c r="M19" s="8">
        <v>43440.622685185182</v>
      </c>
      <c r="N19" s="8">
        <v>44651</v>
      </c>
      <c r="O19" s="8">
        <v>43466</v>
      </c>
      <c r="P19" s="8">
        <v>43982</v>
      </c>
    </row>
    <row r="20" spans="1:16" x14ac:dyDescent="0.25">
      <c r="A20" s="3" t="s">
        <v>243</v>
      </c>
      <c r="B20" s="3" t="s">
        <v>0</v>
      </c>
      <c r="C20" s="3" t="s">
        <v>847</v>
      </c>
      <c r="D20" s="3" t="s">
        <v>848</v>
      </c>
      <c r="E20" s="20">
        <v>58759.37</v>
      </c>
      <c r="F20" s="20"/>
      <c r="G20" s="22">
        <f t="shared" si="0"/>
        <v>58759.37</v>
      </c>
      <c r="H20" s="27"/>
      <c r="I20" s="27"/>
      <c r="J20" s="28">
        <v>58759.37</v>
      </c>
      <c r="K20" s="22">
        <v>29280</v>
      </c>
      <c r="L20" s="28">
        <f t="shared" si="1"/>
        <v>29479.370000000003</v>
      </c>
      <c r="M20" s="8">
        <v>43438.59815972222</v>
      </c>
      <c r="N20" s="8">
        <v>44286</v>
      </c>
      <c r="O20" s="8">
        <v>43466</v>
      </c>
      <c r="P20" s="8">
        <v>44269</v>
      </c>
    </row>
    <row r="21" spans="1:16" x14ac:dyDescent="0.25">
      <c r="A21" s="3" t="s">
        <v>243</v>
      </c>
      <c r="B21" s="3" t="s">
        <v>0</v>
      </c>
      <c r="C21" s="3" t="s">
        <v>849</v>
      </c>
      <c r="D21" s="3" t="s">
        <v>850</v>
      </c>
      <c r="E21" s="20">
        <v>1741.91</v>
      </c>
      <c r="F21" s="20"/>
      <c r="G21" s="22">
        <f t="shared" si="0"/>
        <v>1741.91</v>
      </c>
      <c r="H21" s="27"/>
      <c r="I21" s="27"/>
      <c r="J21" s="28">
        <v>107662.01000000001</v>
      </c>
      <c r="K21" s="22">
        <v>215691</v>
      </c>
      <c r="L21" s="28">
        <f t="shared" si="1"/>
        <v>-108028.98999999999</v>
      </c>
      <c r="M21" s="8">
        <v>43440.559525462966</v>
      </c>
      <c r="N21" s="8">
        <v>44286</v>
      </c>
      <c r="O21" s="8">
        <v>43435</v>
      </c>
      <c r="P21" s="8">
        <v>44269</v>
      </c>
    </row>
    <row r="22" spans="1:16" x14ac:dyDescent="0.25">
      <c r="A22" s="3" t="s">
        <v>243</v>
      </c>
      <c r="B22" s="3" t="s">
        <v>0</v>
      </c>
      <c r="C22" s="3" t="s">
        <v>851</v>
      </c>
      <c r="D22" s="3" t="s">
        <v>852</v>
      </c>
      <c r="E22" s="20">
        <v>5686.46</v>
      </c>
      <c r="F22" s="20"/>
      <c r="G22" s="22">
        <f t="shared" si="0"/>
        <v>5686.46</v>
      </c>
      <c r="H22" s="27"/>
      <c r="I22" s="27"/>
      <c r="J22" s="28">
        <v>74755.150000000009</v>
      </c>
      <c r="K22" s="22">
        <v>87832</v>
      </c>
      <c r="L22" s="28">
        <f t="shared" si="1"/>
        <v>-13076.849999999991</v>
      </c>
      <c r="M22" s="8">
        <v>43868.325428240743</v>
      </c>
      <c r="N22" s="8">
        <v>44286</v>
      </c>
      <c r="O22" s="8">
        <v>43862</v>
      </c>
      <c r="P22" s="8">
        <v>44286</v>
      </c>
    </row>
    <row r="23" spans="1:16" x14ac:dyDescent="0.25">
      <c r="A23" s="3" t="s">
        <v>243</v>
      </c>
      <c r="B23" s="3" t="s">
        <v>0</v>
      </c>
      <c r="C23" s="3" t="s">
        <v>251</v>
      </c>
      <c r="D23" s="3" t="s">
        <v>252</v>
      </c>
      <c r="E23" s="20">
        <v>-1039.32</v>
      </c>
      <c r="F23" s="20"/>
      <c r="G23" s="22">
        <f t="shared" si="0"/>
        <v>-1039.32</v>
      </c>
      <c r="H23" s="27"/>
      <c r="I23" s="27"/>
      <c r="J23" s="28">
        <v>13.8900000000001</v>
      </c>
      <c r="K23" s="22">
        <v>0</v>
      </c>
      <c r="L23" s="28">
        <f t="shared" si="1"/>
        <v>13.8900000000001</v>
      </c>
      <c r="M23" s="8">
        <v>44116.713784722226</v>
      </c>
      <c r="N23" s="8">
        <v>44408</v>
      </c>
      <c r="O23" s="8">
        <v>44105</v>
      </c>
      <c r="P23" s="8">
        <v>44404</v>
      </c>
    </row>
    <row r="24" spans="1:16" x14ac:dyDescent="0.25">
      <c r="A24" s="3" t="s">
        <v>243</v>
      </c>
      <c r="B24" s="3" t="s">
        <v>0</v>
      </c>
      <c r="C24" s="3" t="s">
        <v>253</v>
      </c>
      <c r="D24" s="3" t="s">
        <v>254</v>
      </c>
      <c r="E24" s="20">
        <v>-27329.919999999998</v>
      </c>
      <c r="F24" s="20"/>
      <c r="G24" s="22">
        <f t="shared" si="0"/>
        <v>-27329.919999999998</v>
      </c>
      <c r="H24" s="27"/>
      <c r="I24" s="27"/>
      <c r="J24" s="28">
        <v>215.29000000000087</v>
      </c>
      <c r="K24" s="22">
        <v>65041</v>
      </c>
      <c r="L24" s="28">
        <f t="shared" si="1"/>
        <v>-64825.71</v>
      </c>
      <c r="M24" s="8">
        <v>43882.631724537037</v>
      </c>
      <c r="N24" s="8">
        <v>44561</v>
      </c>
      <c r="O24" s="8">
        <v>43891</v>
      </c>
      <c r="P24" s="8"/>
    </row>
    <row r="25" spans="1:16" x14ac:dyDescent="0.25">
      <c r="A25" s="3" t="s">
        <v>243</v>
      </c>
      <c r="B25" s="3" t="s">
        <v>0</v>
      </c>
      <c r="C25" s="3" t="s">
        <v>52</v>
      </c>
      <c r="D25" s="3" t="s">
        <v>853</v>
      </c>
      <c r="E25" s="20">
        <v>11134.16</v>
      </c>
      <c r="F25" s="20"/>
      <c r="G25" s="22">
        <f t="shared" si="0"/>
        <v>11134.16</v>
      </c>
      <c r="H25" s="27"/>
      <c r="I25" s="27"/>
      <c r="J25" s="28">
        <v>84370.73000000001</v>
      </c>
      <c r="K25" s="22">
        <v>36572</v>
      </c>
      <c r="L25" s="28">
        <f t="shared" si="1"/>
        <v>47798.73000000001</v>
      </c>
      <c r="M25" s="8">
        <v>43850.363703703704</v>
      </c>
      <c r="N25" s="8">
        <v>44346</v>
      </c>
      <c r="O25" s="8">
        <v>43831</v>
      </c>
      <c r="P25" s="8">
        <v>44355</v>
      </c>
    </row>
    <row r="26" spans="1:16" x14ac:dyDescent="0.25">
      <c r="A26" s="3" t="s">
        <v>243</v>
      </c>
      <c r="B26" s="3" t="s">
        <v>0</v>
      </c>
      <c r="C26" s="3" t="s">
        <v>53</v>
      </c>
      <c r="D26" s="3" t="s">
        <v>854</v>
      </c>
      <c r="E26" s="20">
        <v>3480.67</v>
      </c>
      <c r="F26" s="20"/>
      <c r="G26" s="22">
        <f t="shared" si="0"/>
        <v>3480.67</v>
      </c>
      <c r="H26" s="27"/>
      <c r="I26" s="27"/>
      <c r="J26" s="28">
        <v>188197.95</v>
      </c>
      <c r="K26" s="22">
        <v>229288</v>
      </c>
      <c r="L26" s="28">
        <f t="shared" si="1"/>
        <v>-41090.049999999988</v>
      </c>
      <c r="M26" s="8">
        <v>43850.456423611111</v>
      </c>
      <c r="N26" s="8">
        <v>44346</v>
      </c>
      <c r="O26" s="8">
        <v>43831</v>
      </c>
      <c r="P26" s="8">
        <v>44355</v>
      </c>
    </row>
    <row r="27" spans="1:16" x14ac:dyDescent="0.25">
      <c r="A27" s="3" t="s">
        <v>243</v>
      </c>
      <c r="B27" s="3" t="s">
        <v>0</v>
      </c>
      <c r="C27" s="3" t="s">
        <v>255</v>
      </c>
      <c r="D27" s="3" t="s">
        <v>256</v>
      </c>
      <c r="E27" s="20">
        <v>23799.98</v>
      </c>
      <c r="F27" s="20"/>
      <c r="G27" s="22">
        <f t="shared" si="0"/>
        <v>23799.98</v>
      </c>
      <c r="H27" s="27"/>
      <c r="I27" s="27"/>
      <c r="J27" s="28">
        <v>23799.98</v>
      </c>
      <c r="K27" s="22">
        <v>37595</v>
      </c>
      <c r="L27" s="28">
        <f t="shared" si="1"/>
        <v>-13795.02</v>
      </c>
      <c r="M27" s="8">
        <v>44179.66846064815</v>
      </c>
      <c r="N27" s="8">
        <v>44651</v>
      </c>
      <c r="O27" s="8">
        <v>44256</v>
      </c>
      <c r="P27" s="8">
        <v>44737</v>
      </c>
    </row>
    <row r="28" spans="1:16" x14ac:dyDescent="0.25">
      <c r="A28" s="3" t="s">
        <v>243</v>
      </c>
      <c r="B28" s="3" t="s">
        <v>0</v>
      </c>
      <c r="C28" s="3" t="s">
        <v>257</v>
      </c>
      <c r="D28" s="3" t="s">
        <v>258</v>
      </c>
      <c r="E28" s="20">
        <v>93022.82</v>
      </c>
      <c r="F28" s="20"/>
      <c r="G28" s="22">
        <f t="shared" si="0"/>
        <v>93022.82</v>
      </c>
      <c r="H28" s="27"/>
      <c r="I28" s="27"/>
      <c r="J28" s="28">
        <v>93022.82</v>
      </c>
      <c r="K28" s="22">
        <v>111184</v>
      </c>
      <c r="L28" s="28">
        <f t="shared" si="1"/>
        <v>-18161.179999999993</v>
      </c>
      <c r="M28" s="8">
        <v>44187.430405092593</v>
      </c>
      <c r="N28" s="8">
        <v>45016</v>
      </c>
      <c r="O28" s="8">
        <v>44197</v>
      </c>
      <c r="P28" s="8">
        <v>44921</v>
      </c>
    </row>
    <row r="29" spans="1:16" x14ac:dyDescent="0.25">
      <c r="A29" s="3" t="s">
        <v>243</v>
      </c>
      <c r="B29" s="3" t="s">
        <v>0</v>
      </c>
      <c r="C29" s="3" t="s">
        <v>259</v>
      </c>
      <c r="D29" s="3" t="s">
        <v>260</v>
      </c>
      <c r="E29" s="20">
        <v>2837.49</v>
      </c>
      <c r="F29" s="20"/>
      <c r="G29" s="22">
        <f t="shared" si="0"/>
        <v>2837.49</v>
      </c>
      <c r="H29" s="27"/>
      <c r="I29" s="27"/>
      <c r="J29" s="28">
        <v>2837.49</v>
      </c>
      <c r="K29" s="22">
        <v>91646</v>
      </c>
      <c r="L29" s="28">
        <f t="shared" si="1"/>
        <v>-88808.51</v>
      </c>
      <c r="M29" s="8">
        <v>44194.615648148145</v>
      </c>
      <c r="N29" s="8">
        <v>44590</v>
      </c>
      <c r="O29" s="8">
        <v>44228</v>
      </c>
      <c r="P29" s="8">
        <v>44640</v>
      </c>
    </row>
    <row r="30" spans="1:16" x14ac:dyDescent="0.25">
      <c r="A30" s="3" t="s">
        <v>243</v>
      </c>
      <c r="B30" s="3" t="s">
        <v>0</v>
      </c>
      <c r="C30" s="3" t="s">
        <v>261</v>
      </c>
      <c r="D30" s="3" t="s">
        <v>262</v>
      </c>
      <c r="E30" s="20">
        <v>88056.54</v>
      </c>
      <c r="F30" s="20"/>
      <c r="G30" s="22">
        <f t="shared" si="0"/>
        <v>88056.54</v>
      </c>
      <c r="H30" s="27"/>
      <c r="I30" s="27"/>
      <c r="J30" s="28">
        <v>88056.54</v>
      </c>
      <c r="K30" s="22">
        <v>275326</v>
      </c>
      <c r="L30" s="28">
        <f t="shared" si="1"/>
        <v>-187269.46000000002</v>
      </c>
      <c r="M30" s="8">
        <v>44201.38658564815</v>
      </c>
      <c r="N30" s="8">
        <v>44651</v>
      </c>
      <c r="O30" s="8">
        <v>44197</v>
      </c>
      <c r="P30" s="8">
        <v>44651</v>
      </c>
    </row>
    <row r="31" spans="1:16" x14ac:dyDescent="0.25">
      <c r="A31" s="3" t="s">
        <v>243</v>
      </c>
      <c r="B31" s="3" t="s">
        <v>0</v>
      </c>
      <c r="C31" s="3" t="s">
        <v>263</v>
      </c>
      <c r="D31" s="3" t="s">
        <v>264</v>
      </c>
      <c r="E31" s="20">
        <v>224637</v>
      </c>
      <c r="F31" s="20"/>
      <c r="G31" s="22">
        <f t="shared" si="0"/>
        <v>224637</v>
      </c>
      <c r="H31" s="27"/>
      <c r="I31" s="27"/>
      <c r="J31" s="28">
        <v>224637</v>
      </c>
      <c r="K31" s="22">
        <v>254148</v>
      </c>
      <c r="L31" s="28">
        <f t="shared" si="1"/>
        <v>-29511</v>
      </c>
      <c r="M31" s="8">
        <v>44217.437650462962</v>
      </c>
      <c r="N31" s="8">
        <v>45016</v>
      </c>
      <c r="O31" s="8">
        <v>44197</v>
      </c>
      <c r="P31" s="8">
        <v>44651</v>
      </c>
    </row>
    <row r="32" spans="1:16" x14ac:dyDescent="0.25">
      <c r="A32" s="3" t="s">
        <v>243</v>
      </c>
      <c r="B32" s="3" t="s">
        <v>0</v>
      </c>
      <c r="C32" s="3" t="s">
        <v>265</v>
      </c>
      <c r="D32" s="3" t="s">
        <v>266</v>
      </c>
      <c r="E32" s="20">
        <v>31351.34</v>
      </c>
      <c r="F32" s="20"/>
      <c r="G32" s="22">
        <f t="shared" si="0"/>
        <v>31351.34</v>
      </c>
      <c r="H32" s="27"/>
      <c r="I32" s="27"/>
      <c r="J32" s="28">
        <v>31351.34</v>
      </c>
      <c r="K32" s="22">
        <v>30928</v>
      </c>
      <c r="L32" s="28">
        <f t="shared" si="1"/>
        <v>423.34000000000015</v>
      </c>
      <c r="M32" s="8">
        <v>44209.667233796295</v>
      </c>
      <c r="N32" s="8">
        <v>44651</v>
      </c>
      <c r="O32" s="8">
        <v>44228</v>
      </c>
      <c r="P32" s="8">
        <v>44712</v>
      </c>
    </row>
    <row r="33" spans="1:16" x14ac:dyDescent="0.25">
      <c r="A33" s="3" t="s">
        <v>243</v>
      </c>
      <c r="B33" s="3" t="s">
        <v>0</v>
      </c>
      <c r="C33" s="3" t="s">
        <v>267</v>
      </c>
      <c r="D33" s="3" t="s">
        <v>268</v>
      </c>
      <c r="E33" s="20">
        <v>7509.41</v>
      </c>
      <c r="F33" s="20"/>
      <c r="G33" s="22">
        <f t="shared" si="0"/>
        <v>7509.41</v>
      </c>
      <c r="H33" s="27"/>
      <c r="I33" s="27"/>
      <c r="J33" s="28">
        <v>7509.41</v>
      </c>
      <c r="K33" s="22">
        <v>47034</v>
      </c>
      <c r="L33" s="28">
        <f t="shared" si="1"/>
        <v>-39524.589999999997</v>
      </c>
      <c r="M33" s="8">
        <v>44421.38994212963</v>
      </c>
      <c r="N33" s="8">
        <v>44804</v>
      </c>
      <c r="O33" s="8">
        <v>44409</v>
      </c>
      <c r="P33" s="8">
        <v>44804</v>
      </c>
    </row>
    <row r="34" spans="1:16" x14ac:dyDescent="0.25">
      <c r="A34" s="3" t="s">
        <v>243</v>
      </c>
      <c r="B34" s="3" t="s">
        <v>0</v>
      </c>
      <c r="C34" s="3" t="s">
        <v>281</v>
      </c>
      <c r="D34" s="3" t="s">
        <v>282</v>
      </c>
      <c r="E34" s="20">
        <v>59810.52</v>
      </c>
      <c r="F34" s="20"/>
      <c r="G34" s="22">
        <f t="shared" si="0"/>
        <v>59810.52</v>
      </c>
      <c r="H34" s="27"/>
      <c r="I34" s="27"/>
      <c r="J34" s="28">
        <v>59810.52</v>
      </c>
      <c r="K34" s="22">
        <v>86372</v>
      </c>
      <c r="L34" s="28">
        <f t="shared" si="1"/>
        <v>-26561.480000000003</v>
      </c>
      <c r="M34" s="8">
        <v>44272.519305555557</v>
      </c>
      <c r="N34" s="8">
        <v>44834</v>
      </c>
      <c r="O34" s="8">
        <v>44287</v>
      </c>
      <c r="P34" s="8">
        <v>44742</v>
      </c>
    </row>
    <row r="35" spans="1:16" x14ac:dyDescent="0.25">
      <c r="A35" s="3" t="s">
        <v>243</v>
      </c>
      <c r="B35" s="3" t="s">
        <v>0</v>
      </c>
      <c r="C35" s="3" t="s">
        <v>855</v>
      </c>
      <c r="D35" s="3" t="s">
        <v>856</v>
      </c>
      <c r="E35" s="20">
        <v>1531.1</v>
      </c>
      <c r="F35" s="20"/>
      <c r="G35" s="22">
        <f t="shared" si="0"/>
        <v>1531.1</v>
      </c>
      <c r="H35" s="27"/>
      <c r="I35" s="27"/>
      <c r="J35" s="28">
        <v>1531.1</v>
      </c>
      <c r="K35" s="22">
        <v>70748</v>
      </c>
      <c r="L35" s="28">
        <f t="shared" si="1"/>
        <v>-69216.899999999994</v>
      </c>
      <c r="M35" s="8">
        <v>44154.313275462962</v>
      </c>
      <c r="N35" s="8">
        <v>44864</v>
      </c>
      <c r="O35" s="8">
        <v>44197</v>
      </c>
      <c r="P35" s="8">
        <v>44773</v>
      </c>
    </row>
    <row r="36" spans="1:16" x14ac:dyDescent="0.25">
      <c r="A36" s="3" t="s">
        <v>243</v>
      </c>
      <c r="B36" s="3" t="s">
        <v>0</v>
      </c>
      <c r="C36" s="3" t="s">
        <v>285</v>
      </c>
      <c r="D36" s="3" t="s">
        <v>286</v>
      </c>
      <c r="E36" s="20">
        <v>54216.160000000003</v>
      </c>
      <c r="F36" s="20"/>
      <c r="G36" s="22">
        <f t="shared" si="0"/>
        <v>54216.160000000003</v>
      </c>
      <c r="H36" s="27"/>
      <c r="I36" s="27"/>
      <c r="J36" s="28">
        <v>54216.160000000003</v>
      </c>
      <c r="K36" s="22">
        <v>216847</v>
      </c>
      <c r="L36" s="28">
        <f t="shared" si="1"/>
        <v>-162630.84</v>
      </c>
      <c r="M36" s="8">
        <v>44187.404918981483</v>
      </c>
      <c r="N36" s="8">
        <v>44651</v>
      </c>
      <c r="O36" s="8">
        <v>44197</v>
      </c>
      <c r="P36" s="8">
        <v>44696</v>
      </c>
    </row>
    <row r="37" spans="1:16" x14ac:dyDescent="0.25">
      <c r="A37" s="3" t="s">
        <v>243</v>
      </c>
      <c r="B37" s="3" t="s">
        <v>0</v>
      </c>
      <c r="C37" s="3" t="s">
        <v>857</v>
      </c>
      <c r="D37" s="3" t="s">
        <v>858</v>
      </c>
      <c r="E37" s="20">
        <v>-584.70000000000005</v>
      </c>
      <c r="F37" s="20"/>
      <c r="G37" s="22">
        <f t="shared" si="0"/>
        <v>-584.70000000000005</v>
      </c>
      <c r="H37" s="27"/>
      <c r="I37" s="27"/>
      <c r="J37" s="28">
        <v>27005.329999999998</v>
      </c>
      <c r="K37" s="22">
        <v>23120</v>
      </c>
      <c r="L37" s="28">
        <f t="shared" si="1"/>
        <v>3885.3299999999981</v>
      </c>
      <c r="M37" s="8">
        <v>43332.348958333336</v>
      </c>
      <c r="N37" s="8">
        <v>43465</v>
      </c>
      <c r="O37" s="8">
        <v>43313</v>
      </c>
      <c r="P37" s="8">
        <v>43677</v>
      </c>
    </row>
    <row r="38" spans="1:16" x14ac:dyDescent="0.25">
      <c r="A38" s="3" t="s">
        <v>243</v>
      </c>
      <c r="B38" s="3" t="s">
        <v>287</v>
      </c>
      <c r="C38" s="3" t="s">
        <v>288</v>
      </c>
      <c r="D38" s="3" t="s">
        <v>289</v>
      </c>
      <c r="E38" s="20">
        <v>490106.21</v>
      </c>
      <c r="F38" s="20"/>
      <c r="G38" s="22">
        <f t="shared" si="0"/>
        <v>490106.21</v>
      </c>
      <c r="H38" s="27"/>
      <c r="I38" s="27"/>
      <c r="J38" s="28">
        <v>1021314.4739999999</v>
      </c>
      <c r="K38" s="22">
        <v>0</v>
      </c>
      <c r="L38" s="28">
        <f t="shared" si="1"/>
        <v>1021314.4739999999</v>
      </c>
      <c r="M38" s="8">
        <v>39630</v>
      </c>
      <c r="N38" s="8">
        <v>55153</v>
      </c>
      <c r="O38" s="8">
        <v>39630</v>
      </c>
      <c r="P38" s="8"/>
    </row>
    <row r="39" spans="1:16" x14ac:dyDescent="0.25">
      <c r="A39" s="3" t="s">
        <v>243</v>
      </c>
      <c r="B39" s="3" t="s">
        <v>290</v>
      </c>
      <c r="C39" s="3" t="s">
        <v>291</v>
      </c>
      <c r="D39" s="3" t="s">
        <v>292</v>
      </c>
      <c r="E39" s="20">
        <v>57110.35</v>
      </c>
      <c r="F39" s="20"/>
      <c r="G39" s="22">
        <f t="shared" si="0"/>
        <v>57110.35</v>
      </c>
      <c r="H39" s="27"/>
      <c r="I39" s="27"/>
      <c r="J39" s="28">
        <v>57110.35</v>
      </c>
      <c r="K39" s="22">
        <v>3601200</v>
      </c>
      <c r="L39" s="28">
        <f t="shared" si="1"/>
        <v>-3544089.65</v>
      </c>
      <c r="M39" s="8">
        <v>44470.368194444447</v>
      </c>
      <c r="N39" s="8">
        <v>44956</v>
      </c>
      <c r="O39" s="8">
        <v>44470</v>
      </c>
      <c r="P39" s="8">
        <v>44985</v>
      </c>
    </row>
    <row r="40" spans="1:16" x14ac:dyDescent="0.25">
      <c r="A40" s="3" t="s">
        <v>243</v>
      </c>
      <c r="B40" s="3" t="s">
        <v>293</v>
      </c>
      <c r="C40" s="3" t="s">
        <v>294</v>
      </c>
      <c r="D40" s="3" t="s">
        <v>295</v>
      </c>
      <c r="E40" s="20">
        <v>1881.13</v>
      </c>
      <c r="F40" s="20"/>
      <c r="G40" s="22">
        <f t="shared" si="0"/>
        <v>1881.13</v>
      </c>
      <c r="H40" s="27"/>
      <c r="I40" s="27"/>
      <c r="J40" s="28">
        <v>1881.13</v>
      </c>
      <c r="K40" s="22">
        <v>3207100</v>
      </c>
      <c r="L40" s="28">
        <f t="shared" si="1"/>
        <v>-3205218.87</v>
      </c>
      <c r="M40" s="8">
        <v>44482.467187499999</v>
      </c>
      <c r="N40" s="8">
        <v>44985</v>
      </c>
      <c r="O40" s="8">
        <v>44501</v>
      </c>
      <c r="P40" s="8">
        <v>44933</v>
      </c>
    </row>
    <row r="41" spans="1:16" x14ac:dyDescent="0.25">
      <c r="A41" s="3" t="s">
        <v>243</v>
      </c>
      <c r="B41" s="3" t="s">
        <v>298</v>
      </c>
      <c r="C41" s="3" t="s">
        <v>299</v>
      </c>
      <c r="D41" s="3" t="s">
        <v>300</v>
      </c>
      <c r="E41" s="20">
        <v>31795.02</v>
      </c>
      <c r="F41" s="20"/>
      <c r="G41" s="22">
        <f t="shared" si="0"/>
        <v>31795.02</v>
      </c>
      <c r="H41" s="27"/>
      <c r="I41" s="27"/>
      <c r="J41" s="28">
        <v>31795.02</v>
      </c>
      <c r="K41" s="22">
        <v>765.33</v>
      </c>
      <c r="L41" s="28">
        <f t="shared" si="1"/>
        <v>31029.69</v>
      </c>
      <c r="M41" s="8">
        <v>44256.584317129629</v>
      </c>
      <c r="N41" s="8">
        <v>46450</v>
      </c>
      <c r="O41" s="8">
        <v>44256</v>
      </c>
      <c r="P41" s="8"/>
    </row>
    <row r="42" spans="1:16" x14ac:dyDescent="0.25">
      <c r="A42" s="3" t="s">
        <v>243</v>
      </c>
      <c r="B42" s="3" t="s">
        <v>859</v>
      </c>
      <c r="C42" s="3" t="s">
        <v>860</v>
      </c>
      <c r="D42" s="3" t="s">
        <v>861</v>
      </c>
      <c r="E42" s="20">
        <v>3553.73</v>
      </c>
      <c r="F42" s="20"/>
      <c r="G42" s="22">
        <f t="shared" si="0"/>
        <v>3553.73</v>
      </c>
      <c r="H42" s="27"/>
      <c r="I42" s="27"/>
      <c r="J42" s="28">
        <v>71074.62</v>
      </c>
      <c r="K42" s="22">
        <v>91770</v>
      </c>
      <c r="L42" s="28">
        <f t="shared" si="1"/>
        <v>-20695.380000000005</v>
      </c>
      <c r="M42" s="8">
        <v>43676.351689814815</v>
      </c>
      <c r="N42" s="8">
        <v>43886</v>
      </c>
      <c r="O42" s="8">
        <v>43770</v>
      </c>
      <c r="P42" s="8">
        <v>43920</v>
      </c>
    </row>
    <row r="43" spans="1:16" x14ac:dyDescent="0.25">
      <c r="A43" s="3" t="s">
        <v>243</v>
      </c>
      <c r="B43" s="3" t="s">
        <v>862</v>
      </c>
      <c r="C43" s="3" t="s">
        <v>863</v>
      </c>
      <c r="D43" s="3" t="s">
        <v>864</v>
      </c>
      <c r="E43" s="20">
        <v>-29.45</v>
      </c>
      <c r="F43" s="20"/>
      <c r="G43" s="22">
        <f t="shared" si="0"/>
        <v>-29.45</v>
      </c>
      <c r="H43" s="27"/>
      <c r="I43" s="27"/>
      <c r="J43" s="28">
        <v>15861.38</v>
      </c>
      <c r="K43" s="22">
        <v>48085</v>
      </c>
      <c r="L43" s="28">
        <f t="shared" si="1"/>
        <v>-32223.620000000003</v>
      </c>
      <c r="M43" s="8">
        <v>44060.417268518519</v>
      </c>
      <c r="N43" s="8">
        <v>44134</v>
      </c>
      <c r="O43" s="8">
        <v>44044</v>
      </c>
      <c r="P43" s="8">
        <v>44206</v>
      </c>
    </row>
    <row r="44" spans="1:16" x14ac:dyDescent="0.25">
      <c r="A44" s="3" t="s">
        <v>243</v>
      </c>
      <c r="B44" s="3" t="s">
        <v>865</v>
      </c>
      <c r="C44" s="3" t="s">
        <v>866</v>
      </c>
      <c r="D44" s="3" t="s">
        <v>867</v>
      </c>
      <c r="E44" s="20">
        <v>331.9</v>
      </c>
      <c r="F44" s="20"/>
      <c r="G44" s="22">
        <f t="shared" si="0"/>
        <v>331.9</v>
      </c>
      <c r="H44" s="27"/>
      <c r="I44" s="27"/>
      <c r="J44" s="28">
        <v>13049.91</v>
      </c>
      <c r="K44" s="22">
        <v>11495.55</v>
      </c>
      <c r="L44" s="28">
        <f t="shared" si="1"/>
        <v>1554.3600000000006</v>
      </c>
      <c r="M44" s="8">
        <v>43514.417581018519</v>
      </c>
      <c r="N44" s="8">
        <v>43886</v>
      </c>
      <c r="O44" s="8">
        <v>43709</v>
      </c>
      <c r="P44" s="8">
        <v>43817</v>
      </c>
    </row>
    <row r="45" spans="1:16" x14ac:dyDescent="0.25">
      <c r="A45" s="3" t="s">
        <v>243</v>
      </c>
      <c r="B45" s="3" t="s">
        <v>868</v>
      </c>
      <c r="C45" s="3" t="s">
        <v>869</v>
      </c>
      <c r="D45" s="3" t="s">
        <v>870</v>
      </c>
      <c r="E45" s="20">
        <v>-78.069999999999993</v>
      </c>
      <c r="F45" s="20"/>
      <c r="G45" s="22">
        <f t="shared" si="0"/>
        <v>-78.069999999999993</v>
      </c>
      <c r="H45" s="27"/>
      <c r="I45" s="27"/>
      <c r="J45" s="28">
        <v>25443283.759999998</v>
      </c>
      <c r="K45" s="22">
        <v>15406228</v>
      </c>
      <c r="L45" s="28">
        <f t="shared" si="1"/>
        <v>10037055.759999998</v>
      </c>
      <c r="M45" s="8">
        <v>42740.471585648149</v>
      </c>
      <c r="N45" s="8">
        <v>44071</v>
      </c>
      <c r="O45" s="8">
        <v>42736</v>
      </c>
      <c r="P45" s="8">
        <v>44089</v>
      </c>
    </row>
    <row r="46" spans="1:16" x14ac:dyDescent="0.25">
      <c r="A46" s="3" t="s">
        <v>243</v>
      </c>
      <c r="B46" s="3" t="s">
        <v>310</v>
      </c>
      <c r="C46" s="3" t="s">
        <v>311</v>
      </c>
      <c r="D46" s="3" t="s">
        <v>312</v>
      </c>
      <c r="E46" s="20">
        <v>182.47</v>
      </c>
      <c r="F46" s="20"/>
      <c r="G46" s="22">
        <f t="shared" si="0"/>
        <v>182.47</v>
      </c>
      <c r="H46" s="27"/>
      <c r="I46" s="27"/>
      <c r="J46" s="28">
        <v>182.47</v>
      </c>
      <c r="K46" s="22">
        <v>491352</v>
      </c>
      <c r="L46" s="28">
        <f t="shared" si="1"/>
        <v>-491169.53</v>
      </c>
      <c r="M46" s="8">
        <v>44454.673807870371</v>
      </c>
      <c r="N46" s="8">
        <v>44651</v>
      </c>
      <c r="O46" s="8">
        <v>44440</v>
      </c>
      <c r="P46" s="8"/>
    </row>
    <row r="47" spans="1:16" x14ac:dyDescent="0.25">
      <c r="A47" s="3" t="s">
        <v>243</v>
      </c>
      <c r="B47" s="3" t="s">
        <v>871</v>
      </c>
      <c r="C47" s="3" t="s">
        <v>872</v>
      </c>
      <c r="D47" s="3" t="s">
        <v>873</v>
      </c>
      <c r="E47" s="20">
        <v>13988.05</v>
      </c>
      <c r="F47" s="20"/>
      <c r="G47" s="22">
        <f t="shared" si="0"/>
        <v>13988.05</v>
      </c>
      <c r="H47" s="27"/>
      <c r="I47" s="27"/>
      <c r="J47" s="28">
        <v>13988.05</v>
      </c>
      <c r="K47" s="22">
        <v>4495.62</v>
      </c>
      <c r="L47" s="28">
        <f t="shared" si="1"/>
        <v>9492.43</v>
      </c>
      <c r="M47" s="8">
        <v>44216.414606481485</v>
      </c>
      <c r="N47" s="8">
        <v>44651</v>
      </c>
      <c r="O47" s="8">
        <v>44256</v>
      </c>
      <c r="P47" s="8">
        <v>44390</v>
      </c>
    </row>
    <row r="48" spans="1:16" x14ac:dyDescent="0.25">
      <c r="A48" s="3" t="s">
        <v>243</v>
      </c>
      <c r="B48" s="3" t="s">
        <v>343</v>
      </c>
      <c r="C48" s="3" t="s">
        <v>344</v>
      </c>
      <c r="D48" s="3" t="s">
        <v>345</v>
      </c>
      <c r="E48" s="20">
        <v>132680.26</v>
      </c>
      <c r="F48" s="20"/>
      <c r="G48" s="22">
        <f t="shared" si="0"/>
        <v>132680.26</v>
      </c>
      <c r="H48" s="27"/>
      <c r="I48" s="27"/>
      <c r="J48" s="28">
        <v>132680.26</v>
      </c>
      <c r="K48" s="22">
        <v>180372.32</v>
      </c>
      <c r="L48" s="28">
        <f t="shared" si="1"/>
        <v>-47692.06</v>
      </c>
      <c r="M48" s="8">
        <v>44216.419363425928</v>
      </c>
      <c r="N48" s="8">
        <v>44651</v>
      </c>
      <c r="O48" s="8">
        <v>44531</v>
      </c>
      <c r="P48" s="8">
        <v>44640</v>
      </c>
    </row>
    <row r="49" spans="1:16" x14ac:dyDescent="0.25">
      <c r="A49" s="3" t="s">
        <v>243</v>
      </c>
      <c r="B49" s="3" t="s">
        <v>349</v>
      </c>
      <c r="C49" s="3" t="s">
        <v>350</v>
      </c>
      <c r="D49" s="3" t="s">
        <v>351</v>
      </c>
      <c r="E49" s="20">
        <v>40203.980000000003</v>
      </c>
      <c r="F49" s="20"/>
      <c r="G49" s="22">
        <f t="shared" si="0"/>
        <v>40203.980000000003</v>
      </c>
      <c r="H49" s="27"/>
      <c r="I49" s="27"/>
      <c r="J49" s="28">
        <v>40203.980000000003</v>
      </c>
      <c r="K49" s="22">
        <v>33015500</v>
      </c>
      <c r="L49" s="28">
        <f t="shared" si="1"/>
        <v>-32975296.02</v>
      </c>
      <c r="M49" s="8">
        <v>44487.687118055554</v>
      </c>
      <c r="N49" s="8">
        <v>45716</v>
      </c>
      <c r="O49" s="8">
        <v>44501</v>
      </c>
      <c r="P49" s="8">
        <v>45694</v>
      </c>
    </row>
    <row r="50" spans="1:16" x14ac:dyDescent="0.25">
      <c r="A50" s="3" t="s">
        <v>243</v>
      </c>
      <c r="B50" s="3" t="s">
        <v>354</v>
      </c>
      <c r="C50" s="3" t="s">
        <v>355</v>
      </c>
      <c r="D50" s="3" t="s">
        <v>356</v>
      </c>
      <c r="E50" s="20">
        <v>771563.52000000002</v>
      </c>
      <c r="F50" s="20"/>
      <c r="G50" s="22">
        <f t="shared" si="0"/>
        <v>771563.52000000002</v>
      </c>
      <c r="H50" s="27"/>
      <c r="I50" s="27"/>
      <c r="J50" s="28">
        <v>772996.59</v>
      </c>
      <c r="K50" s="22">
        <v>37717000</v>
      </c>
      <c r="L50" s="28">
        <f t="shared" si="1"/>
        <v>-36944003.409999996</v>
      </c>
      <c r="M50" s="8">
        <v>44174.591111111113</v>
      </c>
      <c r="N50" s="8">
        <v>45291</v>
      </c>
      <c r="O50" s="8">
        <v>44166</v>
      </c>
      <c r="P50" s="8">
        <v>45369</v>
      </c>
    </row>
    <row r="51" spans="1:16" x14ac:dyDescent="0.25">
      <c r="A51" s="3" t="s">
        <v>243</v>
      </c>
      <c r="B51" s="3" t="s">
        <v>354</v>
      </c>
      <c r="C51" s="3" t="s">
        <v>357</v>
      </c>
      <c r="D51" s="3" t="s">
        <v>358</v>
      </c>
      <c r="E51" s="20">
        <v>104336.53</v>
      </c>
      <c r="F51" s="20"/>
      <c r="G51" s="22">
        <f t="shared" si="0"/>
        <v>104336.53</v>
      </c>
      <c r="H51" s="27"/>
      <c r="I51" s="27"/>
      <c r="J51" s="28">
        <v>104336.53</v>
      </c>
      <c r="K51" s="22">
        <v>6089500</v>
      </c>
      <c r="L51" s="28">
        <f t="shared" si="1"/>
        <v>-5985163.4699999997</v>
      </c>
      <c r="M51" s="8">
        <v>44168.517395833333</v>
      </c>
      <c r="N51" s="8">
        <v>45291</v>
      </c>
      <c r="O51" s="8">
        <v>44228</v>
      </c>
      <c r="P51" s="8">
        <v>45369</v>
      </c>
    </row>
    <row r="52" spans="1:16" x14ac:dyDescent="0.25">
      <c r="A52" s="3" t="s">
        <v>243</v>
      </c>
      <c r="B52" s="3" t="s">
        <v>354</v>
      </c>
      <c r="C52" s="3" t="s">
        <v>359</v>
      </c>
      <c r="D52" s="3" t="s">
        <v>360</v>
      </c>
      <c r="E52" s="20">
        <v>12927.68</v>
      </c>
      <c r="F52" s="20"/>
      <c r="G52" s="22">
        <f t="shared" si="0"/>
        <v>12927.68</v>
      </c>
      <c r="H52" s="27"/>
      <c r="I52" s="27"/>
      <c r="J52" s="28">
        <v>12927.68</v>
      </c>
      <c r="K52" s="22">
        <v>6278300</v>
      </c>
      <c r="L52" s="28">
        <f t="shared" si="1"/>
        <v>-6265372.3200000003</v>
      </c>
      <c r="M52" s="8">
        <v>44183.546932870369</v>
      </c>
      <c r="N52" s="8">
        <v>45412</v>
      </c>
      <c r="O52" s="8">
        <v>44317</v>
      </c>
      <c r="P52" s="8">
        <v>45563</v>
      </c>
    </row>
    <row r="53" spans="1:16" x14ac:dyDescent="0.25">
      <c r="A53" s="3" t="s">
        <v>243</v>
      </c>
      <c r="B53" s="3" t="s">
        <v>361</v>
      </c>
      <c r="C53" s="3" t="s">
        <v>362</v>
      </c>
      <c r="D53" s="3" t="s">
        <v>363</v>
      </c>
      <c r="E53" s="20">
        <v>1349.31</v>
      </c>
      <c r="F53" s="20"/>
      <c r="G53" s="22">
        <f t="shared" si="0"/>
        <v>1349.31</v>
      </c>
      <c r="H53" s="27"/>
      <c r="I53" s="27"/>
      <c r="J53" s="28">
        <v>57737.18</v>
      </c>
      <c r="K53" s="22">
        <v>307485</v>
      </c>
      <c r="L53" s="28">
        <f t="shared" si="1"/>
        <v>-249747.82</v>
      </c>
      <c r="M53" s="8">
        <v>43937.750486111108</v>
      </c>
      <c r="N53" s="8">
        <v>44115</v>
      </c>
      <c r="O53" s="8">
        <v>43952</v>
      </c>
      <c r="P53" s="8">
        <v>44290</v>
      </c>
    </row>
    <row r="54" spans="1:16" x14ac:dyDescent="0.25">
      <c r="A54" s="3" t="s">
        <v>243</v>
      </c>
      <c r="B54" s="3" t="s">
        <v>364</v>
      </c>
      <c r="C54" s="3" t="s">
        <v>365</v>
      </c>
      <c r="D54" s="3" t="s">
        <v>366</v>
      </c>
      <c r="E54" s="20">
        <v>1131.25</v>
      </c>
      <c r="F54" s="20"/>
      <c r="G54" s="22">
        <f t="shared" si="0"/>
        <v>1131.25</v>
      </c>
      <c r="H54" s="27"/>
      <c r="I54" s="27"/>
      <c r="J54" s="28">
        <v>8880564.0099999998</v>
      </c>
      <c r="K54" s="22">
        <v>20388002</v>
      </c>
      <c r="L54" s="28">
        <f t="shared" si="1"/>
        <v>-11507437.99</v>
      </c>
      <c r="M54" s="8">
        <v>42067.483206018522</v>
      </c>
      <c r="N54" s="8">
        <v>43830</v>
      </c>
      <c r="O54" s="8">
        <v>42186</v>
      </c>
      <c r="P54" s="8"/>
    </row>
    <row r="55" spans="1:16" x14ac:dyDescent="0.25">
      <c r="A55" s="3" t="s">
        <v>243</v>
      </c>
      <c r="B55" s="3" t="s">
        <v>364</v>
      </c>
      <c r="C55" s="3" t="s">
        <v>367</v>
      </c>
      <c r="D55" s="3" t="s">
        <v>368</v>
      </c>
      <c r="E55" s="20">
        <v>631976.81999999995</v>
      </c>
      <c r="F55" s="20"/>
      <c r="G55" s="22">
        <f t="shared" si="0"/>
        <v>631976.81999999995</v>
      </c>
      <c r="H55" s="27"/>
      <c r="I55" s="27"/>
      <c r="J55" s="28">
        <v>42024287.789999999</v>
      </c>
      <c r="K55" s="22">
        <v>19954384</v>
      </c>
      <c r="L55" s="28">
        <f t="shared" si="1"/>
        <v>22069903.789999999</v>
      </c>
      <c r="M55" s="8">
        <v>42067.471180555556</v>
      </c>
      <c r="N55" s="8">
        <v>43830</v>
      </c>
      <c r="O55" s="8">
        <v>42186</v>
      </c>
      <c r="P55" s="8"/>
    </row>
    <row r="56" spans="1:16" x14ac:dyDescent="0.25">
      <c r="A56" s="3" t="s">
        <v>243</v>
      </c>
      <c r="B56" s="3" t="s">
        <v>874</v>
      </c>
      <c r="C56" s="3" t="s">
        <v>875</v>
      </c>
      <c r="D56" s="3" t="s">
        <v>876</v>
      </c>
      <c r="E56" s="20">
        <v>72847.710000000006</v>
      </c>
      <c r="F56" s="20"/>
      <c r="G56" s="22">
        <f t="shared" si="0"/>
        <v>72847.710000000006</v>
      </c>
      <c r="H56" s="27"/>
      <c r="I56" s="27"/>
      <c r="J56" s="28">
        <v>72847.710000000006</v>
      </c>
      <c r="K56" s="22">
        <v>19396.810000000001</v>
      </c>
      <c r="L56" s="28">
        <f t="shared" si="1"/>
        <v>53450.900000000009</v>
      </c>
      <c r="M56" s="8">
        <v>44257.751273148147</v>
      </c>
      <c r="N56" s="8">
        <v>44183</v>
      </c>
      <c r="O56" s="8">
        <v>44256</v>
      </c>
      <c r="P56" s="8">
        <v>44512</v>
      </c>
    </row>
    <row r="57" spans="1:16" x14ac:dyDescent="0.25">
      <c r="A57" s="3" t="s">
        <v>243</v>
      </c>
      <c r="B57" s="3" t="s">
        <v>877</v>
      </c>
      <c r="C57" s="3" t="s">
        <v>878</v>
      </c>
      <c r="D57" s="3" t="s">
        <v>879</v>
      </c>
      <c r="E57" s="20">
        <v>-1050</v>
      </c>
      <c r="F57" s="20"/>
      <c r="G57" s="22">
        <f t="shared" si="0"/>
        <v>-1050</v>
      </c>
      <c r="H57" s="27"/>
      <c r="I57" s="27"/>
      <c r="J57" s="28">
        <v>87763.8</v>
      </c>
      <c r="K57" s="22">
        <v>409578</v>
      </c>
      <c r="L57" s="28">
        <f t="shared" si="1"/>
        <v>-321814.2</v>
      </c>
      <c r="M57" s="8">
        <v>43341.298819444448</v>
      </c>
      <c r="N57" s="8">
        <v>43464</v>
      </c>
      <c r="O57" s="8">
        <v>43374</v>
      </c>
      <c r="P57" s="8">
        <v>43525</v>
      </c>
    </row>
    <row r="58" spans="1:16" x14ac:dyDescent="0.25">
      <c r="A58" s="3" t="s">
        <v>243</v>
      </c>
      <c r="B58" s="3" t="s">
        <v>880</v>
      </c>
      <c r="C58" s="3" t="s">
        <v>881</v>
      </c>
      <c r="D58" s="3" t="s">
        <v>882</v>
      </c>
      <c r="E58" s="20">
        <v>36416.639999999999</v>
      </c>
      <c r="F58" s="20"/>
      <c r="G58" s="22">
        <f t="shared" si="0"/>
        <v>36416.639999999999</v>
      </c>
      <c r="H58" s="27"/>
      <c r="I58" s="27"/>
      <c r="J58" s="28">
        <v>36416.639999999999</v>
      </c>
      <c r="K58" s="22">
        <v>723819</v>
      </c>
      <c r="L58" s="28">
        <f t="shared" si="1"/>
        <v>-687402.36</v>
      </c>
      <c r="M58" s="8">
        <v>43537.656307870369</v>
      </c>
      <c r="N58" s="8">
        <v>43829</v>
      </c>
      <c r="O58" s="8">
        <v>43556</v>
      </c>
      <c r="P58" s="8">
        <v>43805</v>
      </c>
    </row>
    <row r="59" spans="1:16" x14ac:dyDescent="0.25">
      <c r="A59" s="3" t="s">
        <v>243</v>
      </c>
      <c r="B59" s="3" t="s">
        <v>372</v>
      </c>
      <c r="C59" s="3" t="s">
        <v>373</v>
      </c>
      <c r="D59" s="3" t="s">
        <v>374</v>
      </c>
      <c r="E59" s="20">
        <v>174031.12</v>
      </c>
      <c r="F59" s="20"/>
      <c r="G59" s="22">
        <f t="shared" si="0"/>
        <v>174031.12</v>
      </c>
      <c r="H59" s="27"/>
      <c r="I59" s="27"/>
      <c r="J59" s="28">
        <v>380945.97</v>
      </c>
      <c r="K59" s="22">
        <v>244737.99</v>
      </c>
      <c r="L59" s="28">
        <f t="shared" si="1"/>
        <v>136207.97999999998</v>
      </c>
      <c r="M59" s="8">
        <v>43572.563761574071</v>
      </c>
      <c r="N59" s="8">
        <v>44134</v>
      </c>
      <c r="O59" s="8">
        <v>43617</v>
      </c>
      <c r="P59" s="8">
        <v>44591</v>
      </c>
    </row>
    <row r="60" spans="1:16" x14ac:dyDescent="0.25">
      <c r="A60" s="3" t="s">
        <v>243</v>
      </c>
      <c r="B60" s="3" t="s">
        <v>386</v>
      </c>
      <c r="C60" s="3" t="s">
        <v>387</v>
      </c>
      <c r="D60" s="3" t="s">
        <v>388</v>
      </c>
      <c r="E60" s="20">
        <v>213742.1</v>
      </c>
      <c r="F60" s="20"/>
      <c r="G60" s="22">
        <f t="shared" si="0"/>
        <v>213742.1</v>
      </c>
      <c r="H60" s="27"/>
      <c r="I60" s="27"/>
      <c r="J60" s="28">
        <v>213742.1</v>
      </c>
      <c r="K60" s="22">
        <v>181501.63</v>
      </c>
      <c r="L60" s="28">
        <f t="shared" si="1"/>
        <v>32240.47</v>
      </c>
      <c r="M60" s="8">
        <v>44223.570960648147</v>
      </c>
      <c r="N60" s="8">
        <v>44651</v>
      </c>
      <c r="O60" s="8">
        <v>44531</v>
      </c>
      <c r="P60" s="8">
        <v>44664</v>
      </c>
    </row>
    <row r="61" spans="1:16" x14ac:dyDescent="0.25">
      <c r="A61" s="3" t="s">
        <v>243</v>
      </c>
      <c r="B61" s="3" t="s">
        <v>389</v>
      </c>
      <c r="C61" s="3" t="s">
        <v>390</v>
      </c>
      <c r="D61" s="3" t="s">
        <v>391</v>
      </c>
      <c r="E61" s="20">
        <v>296125.86</v>
      </c>
      <c r="F61" s="20"/>
      <c r="G61" s="22">
        <f t="shared" si="0"/>
        <v>296125.86</v>
      </c>
      <c r="H61" s="27"/>
      <c r="I61" s="27"/>
      <c r="J61" s="28">
        <v>296125.86</v>
      </c>
      <c r="K61" s="22">
        <v>95000</v>
      </c>
      <c r="L61" s="28">
        <f t="shared" si="1"/>
        <v>201125.86</v>
      </c>
      <c r="M61" s="8">
        <v>44383.447002314817</v>
      </c>
      <c r="N61" s="8">
        <v>44499</v>
      </c>
      <c r="O61" s="8">
        <v>44378</v>
      </c>
      <c r="P61" s="8">
        <v>44506</v>
      </c>
    </row>
    <row r="62" spans="1:16" x14ac:dyDescent="0.25">
      <c r="A62" s="3" t="s">
        <v>243</v>
      </c>
      <c r="B62" s="3" t="s">
        <v>392</v>
      </c>
      <c r="C62" s="3" t="s">
        <v>393</v>
      </c>
      <c r="D62" s="3" t="s">
        <v>394</v>
      </c>
      <c r="E62" s="20">
        <v>378991</v>
      </c>
      <c r="F62" s="20"/>
      <c r="G62" s="22">
        <f t="shared" si="0"/>
        <v>378991</v>
      </c>
      <c r="H62" s="27"/>
      <c r="I62" s="27"/>
      <c r="J62" s="28">
        <v>864969.94</v>
      </c>
      <c r="K62" s="22">
        <v>2442881.69</v>
      </c>
      <c r="L62" s="28">
        <f t="shared" si="1"/>
        <v>-1577911.75</v>
      </c>
      <c r="M62" s="8">
        <v>43851.650023148148</v>
      </c>
      <c r="N62" s="8">
        <v>46387</v>
      </c>
      <c r="O62" s="8">
        <v>43922</v>
      </c>
      <c r="P62" s="8"/>
    </row>
    <row r="63" spans="1:16" x14ac:dyDescent="0.25">
      <c r="A63" s="3" t="s">
        <v>243</v>
      </c>
      <c r="B63" s="3" t="s">
        <v>403</v>
      </c>
      <c r="C63" s="3" t="s">
        <v>404</v>
      </c>
      <c r="D63" s="3" t="s">
        <v>405</v>
      </c>
      <c r="E63" s="20">
        <v>747187.31</v>
      </c>
      <c r="F63" s="20"/>
      <c r="G63" s="22">
        <f t="shared" si="0"/>
        <v>747187.31</v>
      </c>
      <c r="H63" s="27"/>
      <c r="I63" s="27"/>
      <c r="J63" s="28">
        <v>747187.31</v>
      </c>
      <c r="K63" s="22">
        <v>254017.35</v>
      </c>
      <c r="L63" s="28">
        <f t="shared" si="1"/>
        <v>493169.96000000008</v>
      </c>
      <c r="M63" s="8">
        <v>44306.751377314817</v>
      </c>
      <c r="N63" s="8">
        <v>44616</v>
      </c>
      <c r="O63" s="8">
        <v>44317</v>
      </c>
      <c r="P63" s="8">
        <v>44594</v>
      </c>
    </row>
    <row r="64" spans="1:16" x14ac:dyDescent="0.25">
      <c r="A64" s="3" t="s">
        <v>243</v>
      </c>
      <c r="B64" s="3" t="s">
        <v>406</v>
      </c>
      <c r="C64" s="3" t="s">
        <v>407</v>
      </c>
      <c r="D64" s="3" t="s">
        <v>408</v>
      </c>
      <c r="E64" s="20">
        <v>3864.36</v>
      </c>
      <c r="F64" s="20"/>
      <c r="G64" s="22">
        <f t="shared" si="0"/>
        <v>3864.36</v>
      </c>
      <c r="H64" s="27"/>
      <c r="I64" s="27"/>
      <c r="J64" s="28">
        <v>92775.69</v>
      </c>
      <c r="K64" s="22">
        <v>64259</v>
      </c>
      <c r="L64" s="28">
        <f t="shared" si="1"/>
        <v>28516.690000000002</v>
      </c>
      <c r="M64" s="8">
        <v>43686.547569444447</v>
      </c>
      <c r="N64" s="8">
        <v>44257</v>
      </c>
      <c r="O64" s="8">
        <v>43739</v>
      </c>
      <c r="P64" s="8">
        <v>44423</v>
      </c>
    </row>
    <row r="65" spans="1:16" x14ac:dyDescent="0.25">
      <c r="A65" s="3" t="s">
        <v>243</v>
      </c>
      <c r="B65" s="3" t="s">
        <v>883</v>
      </c>
      <c r="C65" s="3" t="s">
        <v>884</v>
      </c>
      <c r="D65" s="3" t="s">
        <v>885</v>
      </c>
      <c r="E65" s="20">
        <v>-395894.89</v>
      </c>
      <c r="F65" s="20"/>
      <c r="G65" s="22">
        <f t="shared" ref="G65:G128" si="2">E65-F65</f>
        <v>-395894.89</v>
      </c>
      <c r="H65" s="27"/>
      <c r="I65" s="27"/>
      <c r="J65" s="28">
        <v>-395894.89</v>
      </c>
      <c r="K65" s="22">
        <v>198120</v>
      </c>
      <c r="L65" s="28">
        <f t="shared" si="1"/>
        <v>-594014.89</v>
      </c>
      <c r="M65" s="8">
        <v>42191.625115740739</v>
      </c>
      <c r="N65" s="8">
        <v>42623</v>
      </c>
      <c r="O65" s="8">
        <v>42186</v>
      </c>
      <c r="P65" s="8">
        <v>42609</v>
      </c>
    </row>
    <row r="66" spans="1:16" x14ac:dyDescent="0.25">
      <c r="A66" s="3" t="s">
        <v>243</v>
      </c>
      <c r="B66" s="3" t="s">
        <v>886</v>
      </c>
      <c r="C66" s="3" t="s">
        <v>887</v>
      </c>
      <c r="D66" s="3" t="s">
        <v>888</v>
      </c>
      <c r="E66" s="20">
        <v>-62553.62</v>
      </c>
      <c r="F66" s="20"/>
      <c r="G66" s="22">
        <f t="shared" si="2"/>
        <v>-62553.62</v>
      </c>
      <c r="H66" s="27"/>
      <c r="I66" s="27"/>
      <c r="J66" s="28">
        <v>1326004.0099999998</v>
      </c>
      <c r="K66" s="22">
        <v>2024700</v>
      </c>
      <c r="L66" s="28">
        <f t="shared" si="1"/>
        <v>-698695.99000000022</v>
      </c>
      <c r="M66" s="8">
        <v>43930.315162037034</v>
      </c>
      <c r="N66" s="8">
        <v>44226</v>
      </c>
      <c r="O66" s="8">
        <v>43922</v>
      </c>
      <c r="P66" s="8">
        <v>44201</v>
      </c>
    </row>
    <row r="67" spans="1:16" x14ac:dyDescent="0.25">
      <c r="A67" s="3" t="s">
        <v>243</v>
      </c>
      <c r="B67" s="3" t="s">
        <v>886</v>
      </c>
      <c r="C67" s="3" t="s">
        <v>889</v>
      </c>
      <c r="D67" s="3" t="s">
        <v>890</v>
      </c>
      <c r="E67" s="20">
        <v>-25879.82</v>
      </c>
      <c r="F67" s="20"/>
      <c r="G67" s="22">
        <f t="shared" si="2"/>
        <v>-25879.82</v>
      </c>
      <c r="H67" s="27"/>
      <c r="I67" s="27"/>
      <c r="J67" s="28">
        <v>811502.24000000011</v>
      </c>
      <c r="K67" s="22">
        <v>748000</v>
      </c>
      <c r="L67" s="28">
        <f t="shared" si="1"/>
        <v>63502.240000000107</v>
      </c>
      <c r="M67" s="8">
        <v>43930.319351851853</v>
      </c>
      <c r="N67" s="8">
        <v>44226</v>
      </c>
      <c r="O67" s="8">
        <v>43922</v>
      </c>
      <c r="P67" s="8">
        <v>44113</v>
      </c>
    </row>
    <row r="68" spans="1:16" x14ac:dyDescent="0.25">
      <c r="A68" s="3" t="s">
        <v>243</v>
      </c>
      <c r="B68" s="3" t="s">
        <v>409</v>
      </c>
      <c r="C68" s="3" t="s">
        <v>891</v>
      </c>
      <c r="D68" s="3" t="s">
        <v>892</v>
      </c>
      <c r="E68" s="20">
        <v>-2677.75</v>
      </c>
      <c r="F68" s="20"/>
      <c r="G68" s="22">
        <f t="shared" si="2"/>
        <v>-2677.75</v>
      </c>
      <c r="H68" s="27"/>
      <c r="I68" s="27"/>
      <c r="J68" s="28">
        <v>-2677.75</v>
      </c>
      <c r="K68" s="22">
        <v>0</v>
      </c>
      <c r="L68" s="28">
        <f t="shared" si="1"/>
        <v>-2677.75</v>
      </c>
      <c r="M68" s="8">
        <v>39170</v>
      </c>
      <c r="N68" s="8">
        <v>55153</v>
      </c>
      <c r="O68" s="8">
        <v>39173</v>
      </c>
      <c r="P68" s="8">
        <v>39363</v>
      </c>
    </row>
    <row r="69" spans="1:16" x14ac:dyDescent="0.25">
      <c r="A69" s="3" t="s">
        <v>243</v>
      </c>
      <c r="B69" s="3" t="s">
        <v>409</v>
      </c>
      <c r="C69" s="3" t="s">
        <v>893</v>
      </c>
      <c r="D69" s="3" t="s">
        <v>894</v>
      </c>
      <c r="E69" s="20">
        <v>-288.22000000000003</v>
      </c>
      <c r="F69" s="20"/>
      <c r="G69" s="22">
        <f t="shared" si="2"/>
        <v>-288.22000000000003</v>
      </c>
      <c r="H69" s="27"/>
      <c r="I69" s="27"/>
      <c r="J69" s="28">
        <v>-288.22000000000003</v>
      </c>
      <c r="K69" s="22">
        <v>0</v>
      </c>
      <c r="L69" s="28">
        <f t="shared" ref="L69:L132" si="3">J69-K69</f>
        <v>-288.22000000000003</v>
      </c>
      <c r="M69" s="8">
        <v>39182</v>
      </c>
      <c r="N69" s="8">
        <v>55153</v>
      </c>
      <c r="O69" s="8">
        <v>39173</v>
      </c>
      <c r="P69" s="8">
        <v>39573</v>
      </c>
    </row>
    <row r="70" spans="1:16" x14ac:dyDescent="0.25">
      <c r="A70" s="3" t="s">
        <v>243</v>
      </c>
      <c r="B70" s="3" t="s">
        <v>409</v>
      </c>
      <c r="C70" s="3" t="s">
        <v>895</v>
      </c>
      <c r="D70" s="3" t="s">
        <v>896</v>
      </c>
      <c r="E70" s="20">
        <v>-1240</v>
      </c>
      <c r="F70" s="20"/>
      <c r="G70" s="22">
        <f t="shared" si="2"/>
        <v>-1240</v>
      </c>
      <c r="H70" s="27"/>
      <c r="I70" s="27"/>
      <c r="J70" s="28">
        <v>-1240</v>
      </c>
      <c r="K70" s="22">
        <v>0</v>
      </c>
      <c r="L70" s="28">
        <f t="shared" si="3"/>
        <v>-1240</v>
      </c>
      <c r="M70" s="8">
        <v>39875</v>
      </c>
      <c r="N70" s="8">
        <v>40663</v>
      </c>
      <c r="O70" s="8">
        <v>40238</v>
      </c>
      <c r="P70" s="8">
        <v>40141</v>
      </c>
    </row>
    <row r="71" spans="1:16" x14ac:dyDescent="0.25">
      <c r="A71" s="3" t="s">
        <v>243</v>
      </c>
      <c r="B71" s="3" t="s">
        <v>409</v>
      </c>
      <c r="C71" s="3" t="s">
        <v>897</v>
      </c>
      <c r="D71" s="3" t="s">
        <v>898</v>
      </c>
      <c r="E71" s="20">
        <v>4197.28</v>
      </c>
      <c r="F71" s="20"/>
      <c r="G71" s="22">
        <f t="shared" si="2"/>
        <v>4197.28</v>
      </c>
      <c r="H71" s="27"/>
      <c r="I71" s="27"/>
      <c r="J71" s="28">
        <v>4197.28</v>
      </c>
      <c r="K71" s="22">
        <v>77199.740000000005</v>
      </c>
      <c r="L71" s="28">
        <f t="shared" si="3"/>
        <v>-73002.460000000006</v>
      </c>
      <c r="M71" s="8">
        <v>41439</v>
      </c>
      <c r="N71" s="8">
        <v>42551</v>
      </c>
      <c r="O71" s="8">
        <v>41913</v>
      </c>
      <c r="P71" s="8">
        <v>42394</v>
      </c>
    </row>
    <row r="72" spans="1:16" x14ac:dyDescent="0.25">
      <c r="A72" s="3" t="s">
        <v>243</v>
      </c>
      <c r="B72" s="3" t="s">
        <v>409</v>
      </c>
      <c r="C72" s="3" t="s">
        <v>899</v>
      </c>
      <c r="D72" s="3" t="s">
        <v>900</v>
      </c>
      <c r="E72" s="20">
        <v>-2730</v>
      </c>
      <c r="F72" s="20"/>
      <c r="G72" s="22">
        <f t="shared" si="2"/>
        <v>-2730</v>
      </c>
      <c r="H72" s="27"/>
      <c r="I72" s="27"/>
      <c r="J72" s="28">
        <v>-2730</v>
      </c>
      <c r="K72" s="22">
        <v>30577.41</v>
      </c>
      <c r="L72" s="28">
        <f t="shared" si="3"/>
        <v>-33307.410000000003</v>
      </c>
      <c r="M72" s="8">
        <v>41484</v>
      </c>
      <c r="N72" s="8">
        <v>42185</v>
      </c>
      <c r="O72" s="8">
        <v>41579</v>
      </c>
      <c r="P72" s="8">
        <v>41681</v>
      </c>
    </row>
    <row r="73" spans="1:16" x14ac:dyDescent="0.25">
      <c r="A73" s="3" t="s">
        <v>243</v>
      </c>
      <c r="B73" s="3" t="s">
        <v>409</v>
      </c>
      <c r="C73" s="3" t="s">
        <v>901</v>
      </c>
      <c r="D73" s="3" t="s">
        <v>902</v>
      </c>
      <c r="E73" s="20">
        <v>52619.65</v>
      </c>
      <c r="F73" s="20"/>
      <c r="G73" s="22">
        <f t="shared" si="2"/>
        <v>52619.65</v>
      </c>
      <c r="H73" s="27"/>
      <c r="I73" s="27"/>
      <c r="J73" s="28">
        <v>601162.64</v>
      </c>
      <c r="K73" s="22">
        <v>411228.18</v>
      </c>
      <c r="L73" s="28">
        <f t="shared" si="3"/>
        <v>189934.46000000002</v>
      </c>
      <c r="M73" s="8">
        <v>42999.584270833337</v>
      </c>
      <c r="N73" s="8">
        <v>44022</v>
      </c>
      <c r="O73" s="8">
        <v>43009</v>
      </c>
      <c r="P73" s="8">
        <v>44089</v>
      </c>
    </row>
    <row r="74" spans="1:16" x14ac:dyDescent="0.25">
      <c r="A74" s="3" t="s">
        <v>243</v>
      </c>
      <c r="B74" s="3" t="s">
        <v>409</v>
      </c>
      <c r="C74" s="3" t="s">
        <v>903</v>
      </c>
      <c r="D74" s="3" t="s">
        <v>904</v>
      </c>
      <c r="E74" s="20">
        <v>-59230.8</v>
      </c>
      <c r="F74" s="20"/>
      <c r="G74" s="22">
        <f t="shared" si="2"/>
        <v>-59230.8</v>
      </c>
      <c r="H74" s="27"/>
      <c r="I74" s="27"/>
      <c r="J74" s="28">
        <v>1.9999999996798579E-2</v>
      </c>
      <c r="K74" s="22">
        <v>106314.24000000001</v>
      </c>
      <c r="L74" s="28">
        <f t="shared" si="3"/>
        <v>-106314.22</v>
      </c>
      <c r="M74" s="8">
        <v>43084.584247685183</v>
      </c>
      <c r="N74" s="8">
        <v>44286</v>
      </c>
      <c r="O74" s="8">
        <v>43132</v>
      </c>
      <c r="P74" s="8"/>
    </row>
    <row r="75" spans="1:16" x14ac:dyDescent="0.25">
      <c r="A75" s="3" t="s">
        <v>243</v>
      </c>
      <c r="B75" s="3" t="s">
        <v>409</v>
      </c>
      <c r="C75" s="3" t="s">
        <v>905</v>
      </c>
      <c r="D75" s="3" t="s">
        <v>906</v>
      </c>
      <c r="E75" s="20">
        <v>22250.57</v>
      </c>
      <c r="F75" s="20"/>
      <c r="G75" s="22">
        <f t="shared" si="2"/>
        <v>22250.57</v>
      </c>
      <c r="H75" s="27"/>
      <c r="I75" s="27"/>
      <c r="J75" s="28">
        <v>22250.57</v>
      </c>
      <c r="K75" s="22">
        <v>107193</v>
      </c>
      <c r="L75" s="28">
        <f t="shared" si="3"/>
        <v>-84942.43</v>
      </c>
      <c r="M75" s="8">
        <v>43445.417592592596</v>
      </c>
      <c r="N75" s="8">
        <v>43738</v>
      </c>
      <c r="O75" s="8">
        <v>43525</v>
      </c>
      <c r="P75" s="8">
        <v>43762</v>
      </c>
    </row>
    <row r="76" spans="1:16" x14ac:dyDescent="0.25">
      <c r="A76" s="3" t="s">
        <v>243</v>
      </c>
      <c r="B76" s="3" t="s">
        <v>409</v>
      </c>
      <c r="C76" s="3" t="s">
        <v>907</v>
      </c>
      <c r="D76" s="3" t="s">
        <v>908</v>
      </c>
      <c r="E76" s="20">
        <v>-40673.75</v>
      </c>
      <c r="F76" s="20"/>
      <c r="G76" s="22">
        <f t="shared" si="2"/>
        <v>-40673.75</v>
      </c>
      <c r="H76" s="27"/>
      <c r="I76" s="27"/>
      <c r="J76" s="28">
        <v>0</v>
      </c>
      <c r="K76" s="22">
        <v>262006.08</v>
      </c>
      <c r="L76" s="28">
        <f t="shared" si="3"/>
        <v>-262006.08</v>
      </c>
      <c r="M76" s="8">
        <v>43545.584062499998</v>
      </c>
      <c r="N76" s="8">
        <v>44074</v>
      </c>
      <c r="O76" s="8">
        <v>43586</v>
      </c>
      <c r="P76" s="8"/>
    </row>
    <row r="77" spans="1:16" x14ac:dyDescent="0.25">
      <c r="A77" s="3" t="s">
        <v>243</v>
      </c>
      <c r="B77" s="3" t="s">
        <v>409</v>
      </c>
      <c r="C77" s="3" t="s">
        <v>412</v>
      </c>
      <c r="D77" s="3" t="s">
        <v>413</v>
      </c>
      <c r="E77" s="20">
        <v>-2330.4299999999998</v>
      </c>
      <c r="F77" s="20"/>
      <c r="G77" s="22">
        <f t="shared" si="2"/>
        <v>-2330.4299999999998</v>
      </c>
      <c r="H77" s="27"/>
      <c r="I77" s="27"/>
      <c r="J77" s="28">
        <v>-2330.4299999999998</v>
      </c>
      <c r="K77" s="22">
        <v>31943.040000000001</v>
      </c>
      <c r="L77" s="28">
        <f t="shared" si="3"/>
        <v>-34273.47</v>
      </c>
      <c r="M77" s="8">
        <v>42811.487708333334</v>
      </c>
      <c r="N77" s="8">
        <v>43464</v>
      </c>
      <c r="O77" s="8">
        <v>42948</v>
      </c>
      <c r="P77" s="8"/>
    </row>
    <row r="78" spans="1:16" x14ac:dyDescent="0.25">
      <c r="A78" s="3" t="s">
        <v>243</v>
      </c>
      <c r="B78" s="3" t="s">
        <v>409</v>
      </c>
      <c r="C78" s="3" t="s">
        <v>414</v>
      </c>
      <c r="D78" s="3" t="s">
        <v>415</v>
      </c>
      <c r="E78" s="20">
        <v>-1005.94</v>
      </c>
      <c r="F78" s="20"/>
      <c r="G78" s="22">
        <f t="shared" si="2"/>
        <v>-1005.94</v>
      </c>
      <c r="H78" s="27"/>
      <c r="I78" s="27"/>
      <c r="J78" s="28">
        <v>-1005.94</v>
      </c>
      <c r="K78" s="22">
        <v>165811.20000000001</v>
      </c>
      <c r="L78" s="28">
        <f t="shared" si="3"/>
        <v>-166817.14000000001</v>
      </c>
      <c r="M78" s="8">
        <v>42858.33326388889</v>
      </c>
      <c r="N78" s="8">
        <v>43280</v>
      </c>
      <c r="O78" s="8">
        <v>42856</v>
      </c>
      <c r="P78" s="8"/>
    </row>
    <row r="79" spans="1:16" x14ac:dyDescent="0.25">
      <c r="A79" s="3" t="s">
        <v>243</v>
      </c>
      <c r="B79" s="3" t="s">
        <v>909</v>
      </c>
      <c r="C79" s="3" t="s">
        <v>910</v>
      </c>
      <c r="D79" s="3" t="s">
        <v>911</v>
      </c>
      <c r="E79" s="20">
        <v>1941.31</v>
      </c>
      <c r="F79" s="20"/>
      <c r="G79" s="22">
        <f t="shared" si="2"/>
        <v>1941.31</v>
      </c>
      <c r="H79" s="27"/>
      <c r="I79" s="27"/>
      <c r="J79" s="28">
        <v>1028730.8</v>
      </c>
      <c r="K79" s="22">
        <v>564646</v>
      </c>
      <c r="L79" s="28">
        <f t="shared" si="3"/>
        <v>464084.80000000005</v>
      </c>
      <c r="M79" s="8">
        <v>43672.574733796297</v>
      </c>
      <c r="N79" s="8">
        <v>44190</v>
      </c>
      <c r="O79" s="8">
        <v>43891</v>
      </c>
      <c r="P79" s="8">
        <v>44168</v>
      </c>
    </row>
    <row r="80" spans="1:16" x14ac:dyDescent="0.25">
      <c r="A80" s="3" t="s">
        <v>243</v>
      </c>
      <c r="B80" s="3" t="s">
        <v>416</v>
      </c>
      <c r="C80" s="3" t="s">
        <v>417</v>
      </c>
      <c r="D80" s="3" t="s">
        <v>418</v>
      </c>
      <c r="E80" s="20">
        <v>3211918.51</v>
      </c>
      <c r="F80" s="20"/>
      <c r="G80" s="22">
        <f t="shared" si="2"/>
        <v>3211918.51</v>
      </c>
      <c r="H80" s="27"/>
      <c r="I80" s="27"/>
      <c r="J80" s="28">
        <v>3233276.5</v>
      </c>
      <c r="K80" s="22">
        <v>1717200</v>
      </c>
      <c r="L80" s="28">
        <f t="shared" si="3"/>
        <v>1516076.5</v>
      </c>
      <c r="M80" s="8">
        <v>44111.540254629632</v>
      </c>
      <c r="N80" s="8">
        <v>44651</v>
      </c>
      <c r="O80" s="8">
        <v>44105</v>
      </c>
      <c r="P80" s="8">
        <v>44566</v>
      </c>
    </row>
    <row r="81" spans="1:16" x14ac:dyDescent="0.25">
      <c r="A81" s="3" t="s">
        <v>243</v>
      </c>
      <c r="B81" s="3" t="s">
        <v>416</v>
      </c>
      <c r="C81" s="3" t="s">
        <v>419</v>
      </c>
      <c r="D81" s="3" t="s">
        <v>420</v>
      </c>
      <c r="E81" s="20">
        <v>56529.919999999998</v>
      </c>
      <c r="F81" s="20"/>
      <c r="G81" s="22">
        <f t="shared" si="2"/>
        <v>56529.919999999998</v>
      </c>
      <c r="H81" s="27"/>
      <c r="I81" s="27"/>
      <c r="J81" s="28">
        <v>56529.919999999998</v>
      </c>
      <c r="K81" s="22">
        <v>50000</v>
      </c>
      <c r="L81" s="28">
        <f t="shared" si="3"/>
        <v>6529.9199999999983</v>
      </c>
      <c r="M81" s="8">
        <v>44231.571134259262</v>
      </c>
      <c r="N81" s="8">
        <v>44651</v>
      </c>
      <c r="O81" s="8">
        <v>44228</v>
      </c>
      <c r="P81" s="8">
        <v>44566</v>
      </c>
    </row>
    <row r="82" spans="1:16" x14ac:dyDescent="0.25">
      <c r="A82" s="3" t="s">
        <v>243</v>
      </c>
      <c r="B82" s="3" t="s">
        <v>421</v>
      </c>
      <c r="C82" s="3" t="s">
        <v>912</v>
      </c>
      <c r="D82" s="3" t="s">
        <v>913</v>
      </c>
      <c r="E82" s="20">
        <v>-108.41</v>
      </c>
      <c r="F82" s="20"/>
      <c r="G82" s="22">
        <f t="shared" si="2"/>
        <v>-108.41</v>
      </c>
      <c r="H82" s="27"/>
      <c r="I82" s="27"/>
      <c r="J82" s="28">
        <v>-108.41</v>
      </c>
      <c r="K82" s="22">
        <v>0</v>
      </c>
      <c r="L82" s="28">
        <f t="shared" si="3"/>
        <v>-108.41</v>
      </c>
      <c r="M82" s="8">
        <v>39208</v>
      </c>
      <c r="N82" s="8">
        <v>55153</v>
      </c>
      <c r="O82" s="8">
        <v>39203</v>
      </c>
      <c r="P82" s="8">
        <v>39573</v>
      </c>
    </row>
    <row r="83" spans="1:16" x14ac:dyDescent="0.25">
      <c r="A83" s="3" t="s">
        <v>243</v>
      </c>
      <c r="B83" s="3" t="s">
        <v>421</v>
      </c>
      <c r="C83" s="3" t="s">
        <v>914</v>
      </c>
      <c r="D83" s="3" t="s">
        <v>915</v>
      </c>
      <c r="E83" s="20">
        <v>-1625.16</v>
      </c>
      <c r="F83" s="20"/>
      <c r="G83" s="22">
        <f t="shared" si="2"/>
        <v>-1625.16</v>
      </c>
      <c r="H83" s="27"/>
      <c r="I83" s="27"/>
      <c r="J83" s="28">
        <v>-1625.16</v>
      </c>
      <c r="K83" s="22">
        <v>0</v>
      </c>
      <c r="L83" s="28">
        <f t="shared" si="3"/>
        <v>-1625.16</v>
      </c>
      <c r="M83" s="8">
        <v>39286</v>
      </c>
      <c r="N83" s="8">
        <v>55153</v>
      </c>
      <c r="O83" s="8">
        <v>39326</v>
      </c>
      <c r="P83" s="8">
        <v>39672</v>
      </c>
    </row>
    <row r="84" spans="1:16" x14ac:dyDescent="0.25">
      <c r="A84" s="3" t="s">
        <v>243</v>
      </c>
      <c r="B84" s="3" t="s">
        <v>421</v>
      </c>
      <c r="C84" s="3" t="s">
        <v>916</v>
      </c>
      <c r="D84" s="3" t="s">
        <v>917</v>
      </c>
      <c r="E84" s="20">
        <v>-295.38</v>
      </c>
      <c r="F84" s="20"/>
      <c r="G84" s="22">
        <f t="shared" si="2"/>
        <v>-295.38</v>
      </c>
      <c r="H84" s="27"/>
      <c r="I84" s="27"/>
      <c r="J84" s="28">
        <v>-295.38</v>
      </c>
      <c r="K84" s="22">
        <v>62278</v>
      </c>
      <c r="L84" s="28">
        <f t="shared" si="3"/>
        <v>-62573.38</v>
      </c>
      <c r="M84" s="8">
        <v>39666</v>
      </c>
      <c r="N84" s="8">
        <v>40178</v>
      </c>
      <c r="O84" s="8">
        <v>39965</v>
      </c>
      <c r="P84" s="8">
        <v>39666</v>
      </c>
    </row>
    <row r="85" spans="1:16" x14ac:dyDescent="0.25">
      <c r="A85" s="3" t="s">
        <v>243</v>
      </c>
      <c r="B85" s="3" t="s">
        <v>421</v>
      </c>
      <c r="C85" s="3" t="s">
        <v>918</v>
      </c>
      <c r="D85" s="3" t="s">
        <v>919</v>
      </c>
      <c r="E85" s="20">
        <v>-304.8</v>
      </c>
      <c r="F85" s="20"/>
      <c r="G85" s="22">
        <f t="shared" si="2"/>
        <v>-304.8</v>
      </c>
      <c r="H85" s="27"/>
      <c r="I85" s="27"/>
      <c r="J85" s="28">
        <v>-304.8</v>
      </c>
      <c r="K85" s="22">
        <v>12659</v>
      </c>
      <c r="L85" s="28">
        <f t="shared" si="3"/>
        <v>-12963.8</v>
      </c>
      <c r="M85" s="8">
        <v>39672</v>
      </c>
      <c r="N85" s="8">
        <v>55153</v>
      </c>
      <c r="O85" s="8">
        <v>39692</v>
      </c>
      <c r="P85" s="8">
        <v>39828</v>
      </c>
    </row>
    <row r="86" spans="1:16" x14ac:dyDescent="0.25">
      <c r="A86" s="3" t="s">
        <v>243</v>
      </c>
      <c r="B86" s="3" t="s">
        <v>421</v>
      </c>
      <c r="C86" s="3" t="s">
        <v>920</v>
      </c>
      <c r="D86" s="3" t="s">
        <v>921</v>
      </c>
      <c r="E86" s="20">
        <v>-443.97</v>
      </c>
      <c r="F86" s="20"/>
      <c r="G86" s="22">
        <f t="shared" si="2"/>
        <v>-443.97</v>
      </c>
      <c r="H86" s="27"/>
      <c r="I86" s="27"/>
      <c r="J86" s="28">
        <v>-443.97</v>
      </c>
      <c r="K86" s="22">
        <v>1</v>
      </c>
      <c r="L86" s="28">
        <f t="shared" si="3"/>
        <v>-444.97</v>
      </c>
      <c r="M86" s="8">
        <v>39891</v>
      </c>
      <c r="N86" s="8">
        <v>40543</v>
      </c>
      <c r="O86" s="8">
        <v>39965</v>
      </c>
      <c r="P86" s="8">
        <v>40087</v>
      </c>
    </row>
    <row r="87" spans="1:16" x14ac:dyDescent="0.25">
      <c r="A87" s="3" t="s">
        <v>243</v>
      </c>
      <c r="B87" s="3" t="s">
        <v>421</v>
      </c>
      <c r="C87" s="3" t="s">
        <v>922</v>
      </c>
      <c r="D87" s="3" t="s">
        <v>923</v>
      </c>
      <c r="E87" s="20">
        <v>-889.74</v>
      </c>
      <c r="F87" s="20"/>
      <c r="G87" s="22">
        <f t="shared" si="2"/>
        <v>-889.74</v>
      </c>
      <c r="H87" s="27"/>
      <c r="I87" s="27"/>
      <c r="J87" s="28">
        <v>-889.74</v>
      </c>
      <c r="K87" s="22">
        <v>28188</v>
      </c>
      <c r="L87" s="28">
        <f t="shared" si="3"/>
        <v>-29077.74</v>
      </c>
      <c r="M87" s="8">
        <v>39902</v>
      </c>
      <c r="N87" s="8">
        <v>41708</v>
      </c>
      <c r="O87" s="8">
        <v>39904</v>
      </c>
      <c r="P87" s="8">
        <v>40233</v>
      </c>
    </row>
    <row r="88" spans="1:16" x14ac:dyDescent="0.25">
      <c r="A88" s="3" t="s">
        <v>243</v>
      </c>
      <c r="B88" s="3" t="s">
        <v>421</v>
      </c>
      <c r="C88" s="3" t="s">
        <v>924</v>
      </c>
      <c r="D88" s="3" t="s">
        <v>925</v>
      </c>
      <c r="E88" s="20">
        <v>-706.2</v>
      </c>
      <c r="F88" s="20"/>
      <c r="G88" s="22">
        <f t="shared" si="2"/>
        <v>-706.2</v>
      </c>
      <c r="H88" s="27"/>
      <c r="I88" s="27"/>
      <c r="J88" s="28">
        <v>-706.2</v>
      </c>
      <c r="K88" s="22">
        <v>21068</v>
      </c>
      <c r="L88" s="28">
        <f t="shared" si="3"/>
        <v>-21774.2</v>
      </c>
      <c r="M88" s="8">
        <v>39903</v>
      </c>
      <c r="N88" s="8">
        <v>41709</v>
      </c>
      <c r="O88" s="8">
        <v>39904</v>
      </c>
      <c r="P88" s="8">
        <v>40233</v>
      </c>
    </row>
    <row r="89" spans="1:16" x14ac:dyDescent="0.25">
      <c r="A89" s="3" t="s">
        <v>243</v>
      </c>
      <c r="B89" s="3" t="s">
        <v>421</v>
      </c>
      <c r="C89" s="3" t="s">
        <v>926</v>
      </c>
      <c r="D89" s="3" t="s">
        <v>927</v>
      </c>
      <c r="E89" s="20">
        <v>-501.43</v>
      </c>
      <c r="F89" s="20"/>
      <c r="G89" s="22">
        <f t="shared" si="2"/>
        <v>-501.43</v>
      </c>
      <c r="H89" s="27"/>
      <c r="I89" s="27"/>
      <c r="J89" s="28">
        <v>-501.43</v>
      </c>
      <c r="K89" s="22">
        <v>15532</v>
      </c>
      <c r="L89" s="28">
        <f t="shared" si="3"/>
        <v>-16033.43</v>
      </c>
      <c r="M89" s="8">
        <v>40570</v>
      </c>
      <c r="N89" s="8">
        <v>41426</v>
      </c>
      <c r="O89" s="8">
        <v>40634</v>
      </c>
      <c r="P89" s="8">
        <v>40943</v>
      </c>
    </row>
    <row r="90" spans="1:16" x14ac:dyDescent="0.25">
      <c r="A90" s="3" t="s">
        <v>243</v>
      </c>
      <c r="B90" s="3" t="s">
        <v>421</v>
      </c>
      <c r="C90" s="3" t="s">
        <v>928</v>
      </c>
      <c r="D90" s="3" t="s">
        <v>929</v>
      </c>
      <c r="E90" s="20">
        <v>-2367.75</v>
      </c>
      <c r="F90" s="20"/>
      <c r="G90" s="22">
        <f t="shared" si="2"/>
        <v>-2367.75</v>
      </c>
      <c r="H90" s="27"/>
      <c r="I90" s="27"/>
      <c r="J90" s="28">
        <v>-2367.75</v>
      </c>
      <c r="K90" s="22">
        <v>10521.7</v>
      </c>
      <c r="L90" s="28">
        <f t="shared" si="3"/>
        <v>-12889.45</v>
      </c>
      <c r="M90" s="8">
        <v>40709</v>
      </c>
      <c r="N90" s="8">
        <v>41090</v>
      </c>
      <c r="O90" s="8">
        <v>40725</v>
      </c>
      <c r="P90" s="8">
        <v>40936</v>
      </c>
    </row>
    <row r="91" spans="1:16" x14ac:dyDescent="0.25">
      <c r="A91" s="3" t="s">
        <v>243</v>
      </c>
      <c r="B91" s="3" t="s">
        <v>421</v>
      </c>
      <c r="C91" s="3" t="s">
        <v>930</v>
      </c>
      <c r="D91" s="3" t="s">
        <v>931</v>
      </c>
      <c r="E91" s="20">
        <v>-1128.96</v>
      </c>
      <c r="F91" s="20"/>
      <c r="G91" s="22">
        <f t="shared" si="2"/>
        <v>-1128.96</v>
      </c>
      <c r="H91" s="27"/>
      <c r="I91" s="27"/>
      <c r="J91" s="28">
        <v>-1128.96</v>
      </c>
      <c r="K91" s="22">
        <v>20049.740000000002</v>
      </c>
      <c r="L91" s="28">
        <f t="shared" si="3"/>
        <v>-21178.7</v>
      </c>
      <c r="M91" s="8">
        <v>40709</v>
      </c>
      <c r="N91" s="8">
        <v>40999</v>
      </c>
      <c r="O91" s="8">
        <v>40725</v>
      </c>
      <c r="P91" s="8">
        <v>40936</v>
      </c>
    </row>
    <row r="92" spans="1:16" x14ac:dyDescent="0.25">
      <c r="A92" s="3" t="s">
        <v>243</v>
      </c>
      <c r="B92" s="3" t="s">
        <v>421</v>
      </c>
      <c r="C92" s="3" t="s">
        <v>932</v>
      </c>
      <c r="D92" s="3" t="s">
        <v>933</v>
      </c>
      <c r="E92" s="20">
        <v>-2697.37</v>
      </c>
      <c r="F92" s="20"/>
      <c r="G92" s="22">
        <f t="shared" si="2"/>
        <v>-2697.37</v>
      </c>
      <c r="H92" s="27"/>
      <c r="I92" s="27"/>
      <c r="J92" s="28">
        <v>-2697.37</v>
      </c>
      <c r="K92" s="22">
        <v>46957.49</v>
      </c>
      <c r="L92" s="28">
        <f t="shared" si="3"/>
        <v>-49654.86</v>
      </c>
      <c r="M92" s="8">
        <v>40814</v>
      </c>
      <c r="N92" s="8">
        <v>41315</v>
      </c>
      <c r="O92" s="8">
        <v>41061</v>
      </c>
      <c r="P92" s="8">
        <v>41230</v>
      </c>
    </row>
    <row r="93" spans="1:16" x14ac:dyDescent="0.25">
      <c r="A93" s="3" t="s">
        <v>243</v>
      </c>
      <c r="B93" s="3" t="s">
        <v>421</v>
      </c>
      <c r="C93" s="3" t="s">
        <v>934</v>
      </c>
      <c r="D93" s="3" t="s">
        <v>935</v>
      </c>
      <c r="E93" s="20">
        <v>338.59</v>
      </c>
      <c r="F93" s="20"/>
      <c r="G93" s="22">
        <f t="shared" si="2"/>
        <v>338.59</v>
      </c>
      <c r="H93" s="27"/>
      <c r="I93" s="27"/>
      <c r="J93" s="28">
        <v>338.59</v>
      </c>
      <c r="K93" s="22">
        <v>49594.21</v>
      </c>
      <c r="L93" s="28">
        <f t="shared" si="3"/>
        <v>-49255.62</v>
      </c>
      <c r="M93" s="8">
        <v>41103</v>
      </c>
      <c r="N93" s="8">
        <v>41973</v>
      </c>
      <c r="O93" s="8">
        <v>41456</v>
      </c>
      <c r="P93" s="8">
        <v>41696</v>
      </c>
    </row>
    <row r="94" spans="1:16" x14ac:dyDescent="0.25">
      <c r="A94" s="3" t="s">
        <v>243</v>
      </c>
      <c r="B94" s="3" t="s">
        <v>421</v>
      </c>
      <c r="C94" s="3" t="s">
        <v>936</v>
      </c>
      <c r="D94" s="3" t="s">
        <v>937</v>
      </c>
      <c r="E94" s="20">
        <v>-550.46</v>
      </c>
      <c r="F94" s="20"/>
      <c r="G94" s="22">
        <f t="shared" si="2"/>
        <v>-550.46</v>
      </c>
      <c r="H94" s="27"/>
      <c r="I94" s="27"/>
      <c r="J94" s="28">
        <v>-550.46</v>
      </c>
      <c r="K94" s="22">
        <v>1</v>
      </c>
      <c r="L94" s="28">
        <f t="shared" si="3"/>
        <v>-551.46</v>
      </c>
      <c r="M94" s="8">
        <v>41610</v>
      </c>
      <c r="N94" s="8">
        <v>41973</v>
      </c>
      <c r="O94" s="8">
        <v>42217</v>
      </c>
      <c r="P94" s="8">
        <v>42347</v>
      </c>
    </row>
    <row r="95" spans="1:16" x14ac:dyDescent="0.25">
      <c r="A95" s="3" t="s">
        <v>243</v>
      </c>
      <c r="B95" s="3" t="s">
        <v>421</v>
      </c>
      <c r="C95" s="3" t="s">
        <v>430</v>
      </c>
      <c r="D95" s="3" t="s">
        <v>431</v>
      </c>
      <c r="E95" s="20">
        <v>1126598.77</v>
      </c>
      <c r="F95" s="20"/>
      <c r="G95" s="22">
        <f t="shared" si="2"/>
        <v>1126598.77</v>
      </c>
      <c r="H95" s="27"/>
      <c r="I95" s="27"/>
      <c r="J95" s="28">
        <v>4877162.04</v>
      </c>
      <c r="K95" s="22">
        <v>10000000</v>
      </c>
      <c r="L95" s="28">
        <f t="shared" si="3"/>
        <v>-5122837.96</v>
      </c>
      <c r="M95" s="8">
        <v>42382.459432870368</v>
      </c>
      <c r="N95" s="8">
        <v>55153</v>
      </c>
      <c r="O95" s="8">
        <v>42401</v>
      </c>
      <c r="P95" s="8"/>
    </row>
    <row r="96" spans="1:16" x14ac:dyDescent="0.25">
      <c r="A96" s="3" t="s">
        <v>243</v>
      </c>
      <c r="B96" s="3" t="s">
        <v>421</v>
      </c>
      <c r="C96" s="3" t="s">
        <v>432</v>
      </c>
      <c r="D96" s="3" t="s">
        <v>433</v>
      </c>
      <c r="E96" s="20">
        <v>11138.38</v>
      </c>
      <c r="F96" s="20"/>
      <c r="G96" s="22">
        <f t="shared" si="2"/>
        <v>11138.38</v>
      </c>
      <c r="H96" s="27"/>
      <c r="I96" s="27"/>
      <c r="J96" s="28">
        <v>11138.38</v>
      </c>
      <c r="K96" s="22">
        <v>53405.95</v>
      </c>
      <c r="L96" s="28">
        <f t="shared" si="3"/>
        <v>-42267.57</v>
      </c>
      <c r="M96" s="8">
        <v>44446.418032407404</v>
      </c>
      <c r="N96" s="8">
        <v>44710</v>
      </c>
      <c r="O96" s="8">
        <v>44440</v>
      </c>
      <c r="P96" s="8">
        <v>44671</v>
      </c>
    </row>
    <row r="97" spans="1:16" x14ac:dyDescent="0.25">
      <c r="A97" s="3" t="s">
        <v>243</v>
      </c>
      <c r="B97" s="3" t="s">
        <v>421</v>
      </c>
      <c r="C97" s="3" t="s">
        <v>938</v>
      </c>
      <c r="D97" s="3" t="s">
        <v>939</v>
      </c>
      <c r="E97" s="20">
        <v>-11094.01</v>
      </c>
      <c r="F97" s="20"/>
      <c r="G97" s="22">
        <f t="shared" si="2"/>
        <v>-11094.01</v>
      </c>
      <c r="H97" s="27"/>
      <c r="I97" s="27"/>
      <c r="J97" s="28">
        <v>403127.22</v>
      </c>
      <c r="K97" s="22">
        <v>365844.57</v>
      </c>
      <c r="L97" s="28">
        <f t="shared" si="3"/>
        <v>37282.649999999965</v>
      </c>
      <c r="M97" s="8">
        <v>43545.584062499998</v>
      </c>
      <c r="N97" s="8">
        <v>43757</v>
      </c>
      <c r="O97" s="8">
        <v>43556</v>
      </c>
      <c r="P97" s="8">
        <v>43820</v>
      </c>
    </row>
    <row r="98" spans="1:16" x14ac:dyDescent="0.25">
      <c r="A98" s="3" t="s">
        <v>243</v>
      </c>
      <c r="B98" s="3" t="s">
        <v>421</v>
      </c>
      <c r="C98" s="3" t="s">
        <v>434</v>
      </c>
      <c r="D98" s="3" t="s">
        <v>435</v>
      </c>
      <c r="E98" s="20">
        <v>35.46</v>
      </c>
      <c r="F98" s="20"/>
      <c r="G98" s="22">
        <f t="shared" si="2"/>
        <v>35.46</v>
      </c>
      <c r="H98" s="27"/>
      <c r="I98" s="27"/>
      <c r="J98" s="28">
        <v>35.46</v>
      </c>
      <c r="K98" s="22">
        <v>765.33</v>
      </c>
      <c r="L98" s="28">
        <f t="shared" si="3"/>
        <v>-729.87</v>
      </c>
      <c r="M98" s="8">
        <v>44298.585289351853</v>
      </c>
      <c r="N98" s="8">
        <v>45517</v>
      </c>
      <c r="O98" s="8">
        <v>44348</v>
      </c>
      <c r="P98" s="8"/>
    </row>
    <row r="99" spans="1:16" x14ac:dyDescent="0.25">
      <c r="A99" s="3" t="s">
        <v>243</v>
      </c>
      <c r="B99" s="3" t="s">
        <v>421</v>
      </c>
      <c r="C99" s="3" t="s">
        <v>940</v>
      </c>
      <c r="D99" s="3" t="s">
        <v>941</v>
      </c>
      <c r="E99" s="20">
        <v>-6460.46</v>
      </c>
      <c r="F99" s="20"/>
      <c r="G99" s="22">
        <f t="shared" si="2"/>
        <v>-6460.46</v>
      </c>
      <c r="H99" s="27"/>
      <c r="I99" s="27"/>
      <c r="J99" s="28">
        <v>270898.43</v>
      </c>
      <c r="K99" s="22">
        <v>123394.12</v>
      </c>
      <c r="L99" s="28">
        <f t="shared" si="3"/>
        <v>147504.31</v>
      </c>
      <c r="M99" s="8">
        <v>43479.417557870373</v>
      </c>
      <c r="N99" s="8">
        <v>43762</v>
      </c>
      <c r="O99" s="8">
        <v>43586</v>
      </c>
      <c r="P99" s="8">
        <v>43833</v>
      </c>
    </row>
    <row r="100" spans="1:16" x14ac:dyDescent="0.25">
      <c r="A100" s="3" t="s">
        <v>243</v>
      </c>
      <c r="B100" s="3" t="s">
        <v>421</v>
      </c>
      <c r="C100" s="3" t="s">
        <v>942</v>
      </c>
      <c r="D100" s="3" t="s">
        <v>943</v>
      </c>
      <c r="E100" s="20">
        <v>50228.34</v>
      </c>
      <c r="F100" s="20"/>
      <c r="G100" s="22">
        <f t="shared" si="2"/>
        <v>50228.34</v>
      </c>
      <c r="H100" s="27"/>
      <c r="I100" s="27"/>
      <c r="J100" s="28">
        <v>75498.83</v>
      </c>
      <c r="K100" s="22">
        <v>109259</v>
      </c>
      <c r="L100" s="28">
        <f t="shared" si="3"/>
        <v>-33760.17</v>
      </c>
      <c r="M100" s="8">
        <v>43899.583819444444</v>
      </c>
      <c r="N100" s="8">
        <v>44098</v>
      </c>
      <c r="O100" s="8">
        <v>44136</v>
      </c>
      <c r="P100" s="8">
        <v>44360</v>
      </c>
    </row>
    <row r="101" spans="1:16" x14ac:dyDescent="0.25">
      <c r="A101" s="3" t="s">
        <v>243</v>
      </c>
      <c r="B101" s="3" t="s">
        <v>421</v>
      </c>
      <c r="C101" s="3" t="s">
        <v>944</v>
      </c>
      <c r="D101" s="3" t="s">
        <v>945</v>
      </c>
      <c r="E101" s="20">
        <v>14074</v>
      </c>
      <c r="F101" s="20"/>
      <c r="G101" s="22">
        <f t="shared" si="2"/>
        <v>14074</v>
      </c>
      <c r="H101" s="27"/>
      <c r="I101" s="27"/>
      <c r="J101" s="28">
        <v>386865.12</v>
      </c>
      <c r="K101" s="22">
        <v>359350.5</v>
      </c>
      <c r="L101" s="28">
        <f t="shared" si="3"/>
        <v>27514.619999999995</v>
      </c>
      <c r="M101" s="8">
        <v>43677.584178240744</v>
      </c>
      <c r="N101" s="8">
        <v>44853</v>
      </c>
      <c r="O101" s="8">
        <v>43678</v>
      </c>
      <c r="P101" s="8">
        <v>43972</v>
      </c>
    </row>
    <row r="102" spans="1:16" x14ac:dyDescent="0.25">
      <c r="A102" s="3" t="s">
        <v>243</v>
      </c>
      <c r="B102" s="3" t="s">
        <v>421</v>
      </c>
      <c r="C102" s="3" t="s">
        <v>946</v>
      </c>
      <c r="D102" s="3" t="s">
        <v>947</v>
      </c>
      <c r="E102" s="20">
        <v>192857.58</v>
      </c>
      <c r="F102" s="20"/>
      <c r="G102" s="22">
        <f t="shared" si="2"/>
        <v>192857.58</v>
      </c>
      <c r="H102" s="27"/>
      <c r="I102" s="27"/>
      <c r="J102" s="28">
        <v>200085.05</v>
      </c>
      <c r="K102" s="22">
        <v>83366.179999999993</v>
      </c>
      <c r="L102" s="28">
        <f t="shared" si="3"/>
        <v>116718.87</v>
      </c>
      <c r="M102" s="8">
        <v>44075.750787037039</v>
      </c>
      <c r="N102" s="8">
        <v>44486</v>
      </c>
      <c r="O102" s="8">
        <v>44075</v>
      </c>
      <c r="P102" s="8">
        <v>44475</v>
      </c>
    </row>
    <row r="103" spans="1:16" x14ac:dyDescent="0.25">
      <c r="A103" s="3" t="s">
        <v>243</v>
      </c>
      <c r="B103" s="3" t="s">
        <v>421</v>
      </c>
      <c r="C103" s="3" t="s">
        <v>948</v>
      </c>
      <c r="D103" s="3" t="s">
        <v>949</v>
      </c>
      <c r="E103" s="20">
        <v>-279.69</v>
      </c>
      <c r="F103" s="20"/>
      <c r="G103" s="22">
        <f t="shared" si="2"/>
        <v>-279.69</v>
      </c>
      <c r="H103" s="27"/>
      <c r="I103" s="27"/>
      <c r="J103" s="28">
        <v>15775.039999999999</v>
      </c>
      <c r="K103" s="22">
        <v>112220.53</v>
      </c>
      <c r="L103" s="28">
        <f t="shared" si="3"/>
        <v>-96445.49</v>
      </c>
      <c r="M103" s="8">
        <v>43662.417905092596</v>
      </c>
      <c r="N103" s="8">
        <v>43811</v>
      </c>
      <c r="O103" s="8">
        <v>43647</v>
      </c>
      <c r="P103" s="8">
        <v>43984</v>
      </c>
    </row>
    <row r="104" spans="1:16" x14ac:dyDescent="0.25">
      <c r="A104" s="3" t="s">
        <v>243</v>
      </c>
      <c r="B104" s="3" t="s">
        <v>421</v>
      </c>
      <c r="C104" s="3" t="s">
        <v>436</v>
      </c>
      <c r="D104" s="3" t="s">
        <v>437</v>
      </c>
      <c r="E104" s="20">
        <v>135.22</v>
      </c>
      <c r="F104" s="20"/>
      <c r="G104" s="22">
        <f t="shared" si="2"/>
        <v>135.22</v>
      </c>
      <c r="H104" s="27"/>
      <c r="I104" s="27"/>
      <c r="J104" s="28">
        <v>135.22</v>
      </c>
      <c r="K104" s="22">
        <v>42242.95</v>
      </c>
      <c r="L104" s="28">
        <f t="shared" si="3"/>
        <v>-42107.729999999996</v>
      </c>
      <c r="M104" s="8">
        <v>44530.584664351853</v>
      </c>
      <c r="N104" s="8">
        <v>44885</v>
      </c>
      <c r="O104" s="8">
        <v>44531</v>
      </c>
      <c r="P104" s="8">
        <v>44813</v>
      </c>
    </row>
    <row r="105" spans="1:16" x14ac:dyDescent="0.25">
      <c r="A105" s="3" t="s">
        <v>243</v>
      </c>
      <c r="B105" s="3" t="s">
        <v>421</v>
      </c>
      <c r="C105" s="3" t="s">
        <v>438</v>
      </c>
      <c r="D105" s="3" t="s">
        <v>439</v>
      </c>
      <c r="E105" s="20">
        <v>14629.5</v>
      </c>
      <c r="F105" s="20"/>
      <c r="G105" s="22">
        <f t="shared" si="2"/>
        <v>14629.5</v>
      </c>
      <c r="H105" s="27"/>
      <c r="I105" s="27"/>
      <c r="J105" s="28">
        <v>14629.5</v>
      </c>
      <c r="K105" s="22">
        <v>72524.38</v>
      </c>
      <c r="L105" s="28">
        <f t="shared" si="3"/>
        <v>-57894.880000000005</v>
      </c>
      <c r="M105" s="8">
        <v>44463.584421296298</v>
      </c>
      <c r="N105" s="8">
        <v>44551</v>
      </c>
      <c r="O105" s="8">
        <v>44470</v>
      </c>
      <c r="P105" s="8">
        <v>44694</v>
      </c>
    </row>
    <row r="106" spans="1:16" x14ac:dyDescent="0.25">
      <c r="A106" s="3" t="s">
        <v>243</v>
      </c>
      <c r="B106" s="3" t="s">
        <v>421</v>
      </c>
      <c r="C106" s="3" t="s">
        <v>440</v>
      </c>
      <c r="D106" s="3" t="s">
        <v>441</v>
      </c>
      <c r="E106" s="20">
        <v>8732.3700000000008</v>
      </c>
      <c r="F106" s="20"/>
      <c r="G106" s="22">
        <f t="shared" si="2"/>
        <v>8732.3700000000008</v>
      </c>
      <c r="H106" s="27"/>
      <c r="I106" s="27"/>
      <c r="J106" s="28">
        <v>8732.3700000000008</v>
      </c>
      <c r="K106" s="22">
        <v>45429</v>
      </c>
      <c r="L106" s="28">
        <f t="shared" si="3"/>
        <v>-36696.629999999997</v>
      </c>
      <c r="M106" s="8">
        <v>44516.584155092591</v>
      </c>
      <c r="N106" s="8">
        <v>44790</v>
      </c>
      <c r="O106" s="8">
        <v>44531</v>
      </c>
      <c r="P106" s="8">
        <v>44673</v>
      </c>
    </row>
    <row r="107" spans="1:16" x14ac:dyDescent="0.25">
      <c r="A107" s="3" t="s">
        <v>243</v>
      </c>
      <c r="B107" s="3" t="s">
        <v>421</v>
      </c>
      <c r="C107" s="3" t="s">
        <v>442</v>
      </c>
      <c r="D107" s="3" t="s">
        <v>443</v>
      </c>
      <c r="E107" s="20">
        <v>68974.5</v>
      </c>
      <c r="F107" s="20"/>
      <c r="G107" s="22">
        <f t="shared" si="2"/>
        <v>68974.5</v>
      </c>
      <c r="H107" s="27"/>
      <c r="I107" s="27"/>
      <c r="J107" s="28">
        <v>68974.5</v>
      </c>
      <c r="K107" s="22">
        <v>26396.880000000001</v>
      </c>
      <c r="L107" s="28">
        <f t="shared" si="3"/>
        <v>42577.619999999995</v>
      </c>
      <c r="M107" s="8">
        <v>44396.584687499999</v>
      </c>
      <c r="N107" s="8">
        <v>45650</v>
      </c>
      <c r="O107" s="8">
        <v>44409</v>
      </c>
      <c r="P107" s="8">
        <v>44594</v>
      </c>
    </row>
    <row r="108" spans="1:16" x14ac:dyDescent="0.25">
      <c r="A108" s="3" t="s">
        <v>243</v>
      </c>
      <c r="B108" s="3" t="s">
        <v>421</v>
      </c>
      <c r="C108" s="3" t="s">
        <v>444</v>
      </c>
      <c r="D108" s="3" t="s">
        <v>445</v>
      </c>
      <c r="E108" s="20">
        <v>17072.490000000002</v>
      </c>
      <c r="F108" s="20"/>
      <c r="G108" s="22">
        <f t="shared" si="2"/>
        <v>17072.490000000002</v>
      </c>
      <c r="H108" s="27"/>
      <c r="I108" s="27"/>
      <c r="J108" s="28">
        <v>17072.490000000002</v>
      </c>
      <c r="K108" s="22">
        <v>18025.990000000002</v>
      </c>
      <c r="L108" s="28">
        <f t="shared" si="3"/>
        <v>-953.5</v>
      </c>
      <c r="M108" s="8">
        <v>44403.584386574075</v>
      </c>
      <c r="N108" s="8">
        <v>45643</v>
      </c>
      <c r="O108" s="8">
        <v>44409</v>
      </c>
      <c r="P108" s="8">
        <v>44551</v>
      </c>
    </row>
    <row r="109" spans="1:16" x14ac:dyDescent="0.25">
      <c r="A109" s="3" t="s">
        <v>243</v>
      </c>
      <c r="B109" s="3" t="s">
        <v>421</v>
      </c>
      <c r="C109" s="3" t="s">
        <v>950</v>
      </c>
      <c r="D109" s="3" t="s">
        <v>951</v>
      </c>
      <c r="E109" s="20">
        <v>-1091.3399999999999</v>
      </c>
      <c r="F109" s="20"/>
      <c r="G109" s="22">
        <f t="shared" si="2"/>
        <v>-1091.3399999999999</v>
      </c>
      <c r="H109" s="27"/>
      <c r="I109" s="27"/>
      <c r="J109" s="28">
        <v>73448.25</v>
      </c>
      <c r="K109" s="22">
        <v>62900.69</v>
      </c>
      <c r="L109" s="28">
        <f t="shared" si="3"/>
        <v>10547.559999999998</v>
      </c>
      <c r="M109" s="8">
        <v>43503.417766203704</v>
      </c>
      <c r="N109" s="8">
        <v>43558</v>
      </c>
      <c r="O109" s="8">
        <v>43525</v>
      </c>
      <c r="P109" s="8">
        <v>43907</v>
      </c>
    </row>
    <row r="110" spans="1:16" x14ac:dyDescent="0.25">
      <c r="A110" s="3" t="s">
        <v>243</v>
      </c>
      <c r="B110" s="3" t="s">
        <v>421</v>
      </c>
      <c r="C110" s="3" t="s">
        <v>952</v>
      </c>
      <c r="D110" s="3" t="s">
        <v>953</v>
      </c>
      <c r="E110" s="20">
        <v>36067.08</v>
      </c>
      <c r="F110" s="20"/>
      <c r="G110" s="22">
        <f t="shared" si="2"/>
        <v>36067.08</v>
      </c>
      <c r="H110" s="27"/>
      <c r="I110" s="27"/>
      <c r="J110" s="28">
        <v>36067.08</v>
      </c>
      <c r="K110" s="22">
        <v>53119.94</v>
      </c>
      <c r="L110" s="28">
        <f t="shared" si="3"/>
        <v>-17052.86</v>
      </c>
      <c r="M110" s="8">
        <v>44274.417893518519</v>
      </c>
      <c r="N110" s="8">
        <v>44381</v>
      </c>
      <c r="O110" s="8">
        <v>44256</v>
      </c>
      <c r="P110" s="8">
        <v>44455</v>
      </c>
    </row>
    <row r="111" spans="1:16" x14ac:dyDescent="0.25">
      <c r="A111" s="3" t="s">
        <v>243</v>
      </c>
      <c r="B111" s="3" t="s">
        <v>421</v>
      </c>
      <c r="C111" s="3" t="s">
        <v>954</v>
      </c>
      <c r="D111" s="3" t="s">
        <v>955</v>
      </c>
      <c r="E111" s="20">
        <v>-973.48</v>
      </c>
      <c r="F111" s="20"/>
      <c r="G111" s="22">
        <f t="shared" si="2"/>
        <v>-973.48</v>
      </c>
      <c r="H111" s="27"/>
      <c r="I111" s="27"/>
      <c r="J111" s="28">
        <v>34132.31</v>
      </c>
      <c r="K111" s="22">
        <v>46479.42</v>
      </c>
      <c r="L111" s="28">
        <f t="shared" si="3"/>
        <v>-12347.11</v>
      </c>
      <c r="M111" s="8">
        <v>43642.584282407406</v>
      </c>
      <c r="N111" s="8">
        <v>43783</v>
      </c>
      <c r="O111" s="8">
        <v>43647</v>
      </c>
      <c r="P111" s="8">
        <v>43852</v>
      </c>
    </row>
    <row r="112" spans="1:16" x14ac:dyDescent="0.25">
      <c r="A112" s="3" t="s">
        <v>243</v>
      </c>
      <c r="B112" s="3" t="s">
        <v>421</v>
      </c>
      <c r="C112" s="3" t="s">
        <v>956</v>
      </c>
      <c r="D112" s="3" t="s">
        <v>957</v>
      </c>
      <c r="E112" s="20">
        <v>-4275.5600000000004</v>
      </c>
      <c r="F112" s="20"/>
      <c r="G112" s="22">
        <f t="shared" si="2"/>
        <v>-4275.5600000000004</v>
      </c>
      <c r="H112" s="27"/>
      <c r="I112" s="27"/>
      <c r="J112" s="28">
        <v>254247.29</v>
      </c>
      <c r="K112" s="22">
        <v>147466.28</v>
      </c>
      <c r="L112" s="28">
        <f t="shared" si="3"/>
        <v>106781.01000000001</v>
      </c>
      <c r="M112" s="8">
        <v>43643.41783564815</v>
      </c>
      <c r="N112" s="8">
        <v>43825</v>
      </c>
      <c r="O112" s="8">
        <v>43647</v>
      </c>
      <c r="P112" s="8">
        <v>43901</v>
      </c>
    </row>
    <row r="113" spans="1:16" x14ac:dyDescent="0.25">
      <c r="A113" s="3" t="s">
        <v>243</v>
      </c>
      <c r="B113" s="3" t="s">
        <v>421</v>
      </c>
      <c r="C113" s="3" t="s">
        <v>446</v>
      </c>
      <c r="D113" s="3" t="s">
        <v>447</v>
      </c>
      <c r="E113" s="20">
        <v>21997.82</v>
      </c>
      <c r="F113" s="20"/>
      <c r="G113" s="22">
        <f t="shared" si="2"/>
        <v>21997.82</v>
      </c>
      <c r="H113" s="27"/>
      <c r="I113" s="27"/>
      <c r="J113" s="28">
        <v>21997.82</v>
      </c>
      <c r="K113" s="22">
        <v>25500.959999999999</v>
      </c>
      <c r="L113" s="28">
        <f t="shared" si="3"/>
        <v>-3503.1399999999994</v>
      </c>
      <c r="M113" s="8">
        <v>44447.417627314811</v>
      </c>
      <c r="N113" s="8">
        <v>45405</v>
      </c>
      <c r="O113" s="8">
        <v>44440</v>
      </c>
      <c r="P113" s="8">
        <v>44595</v>
      </c>
    </row>
    <row r="114" spans="1:16" x14ac:dyDescent="0.25">
      <c r="A114" s="3" t="s">
        <v>243</v>
      </c>
      <c r="B114" s="3" t="s">
        <v>421</v>
      </c>
      <c r="C114" s="3" t="s">
        <v>448</v>
      </c>
      <c r="D114" s="3" t="s">
        <v>449</v>
      </c>
      <c r="E114" s="20">
        <v>22852.36</v>
      </c>
      <c r="F114" s="20"/>
      <c r="G114" s="22">
        <f t="shared" si="2"/>
        <v>22852.36</v>
      </c>
      <c r="H114" s="27"/>
      <c r="I114" s="27"/>
      <c r="J114" s="28">
        <v>22852.36</v>
      </c>
      <c r="K114" s="22">
        <v>34481.14</v>
      </c>
      <c r="L114" s="28">
        <f t="shared" si="3"/>
        <v>-11628.779999999999</v>
      </c>
      <c r="M114" s="8">
        <v>44463.584421296298</v>
      </c>
      <c r="N114" s="8">
        <v>44623</v>
      </c>
      <c r="O114" s="8">
        <v>44470</v>
      </c>
      <c r="P114" s="8">
        <v>44600</v>
      </c>
    </row>
    <row r="115" spans="1:16" x14ac:dyDescent="0.25">
      <c r="A115" s="3" t="s">
        <v>243</v>
      </c>
      <c r="B115" s="3" t="s">
        <v>421</v>
      </c>
      <c r="C115" s="3" t="s">
        <v>450</v>
      </c>
      <c r="D115" s="3" t="s">
        <v>451</v>
      </c>
      <c r="E115" s="20">
        <v>194716.98</v>
      </c>
      <c r="F115" s="20"/>
      <c r="G115" s="22">
        <f t="shared" si="2"/>
        <v>194716.98</v>
      </c>
      <c r="H115" s="27"/>
      <c r="I115" s="27"/>
      <c r="J115" s="28">
        <v>194716.98</v>
      </c>
      <c r="K115" s="22">
        <v>74423.61</v>
      </c>
      <c r="L115" s="28">
        <f t="shared" si="3"/>
        <v>120293.37000000001</v>
      </c>
      <c r="M115" s="8">
        <v>44279.418124999997</v>
      </c>
      <c r="N115" s="8">
        <v>45572</v>
      </c>
      <c r="O115" s="8">
        <v>44287</v>
      </c>
      <c r="P115" s="8">
        <v>44530</v>
      </c>
    </row>
    <row r="116" spans="1:16" x14ac:dyDescent="0.25">
      <c r="A116" s="3" t="s">
        <v>243</v>
      </c>
      <c r="B116" s="3" t="s">
        <v>421</v>
      </c>
      <c r="C116" s="3" t="s">
        <v>452</v>
      </c>
      <c r="D116" s="3" t="s">
        <v>453</v>
      </c>
      <c r="E116" s="20">
        <v>468420.76</v>
      </c>
      <c r="F116" s="20"/>
      <c r="G116" s="22">
        <f t="shared" si="2"/>
        <v>468420.76</v>
      </c>
      <c r="H116" s="27"/>
      <c r="I116" s="27"/>
      <c r="J116" s="28">
        <v>520043.81</v>
      </c>
      <c r="K116" s="22">
        <v>161978.74</v>
      </c>
      <c r="L116" s="28">
        <f t="shared" si="3"/>
        <v>358065.07</v>
      </c>
      <c r="M116" s="8">
        <v>44103.417615740742</v>
      </c>
      <c r="N116" s="8">
        <v>44546</v>
      </c>
      <c r="O116" s="8">
        <v>44075</v>
      </c>
      <c r="P116" s="8">
        <v>44571</v>
      </c>
    </row>
    <row r="117" spans="1:16" x14ac:dyDescent="0.25">
      <c r="A117" s="3" t="s">
        <v>243</v>
      </c>
      <c r="B117" s="3" t="s">
        <v>421</v>
      </c>
      <c r="C117" s="3" t="s">
        <v>454</v>
      </c>
      <c r="D117" s="3" t="s">
        <v>455</v>
      </c>
      <c r="E117" s="20">
        <v>132281.64000000001</v>
      </c>
      <c r="F117" s="20"/>
      <c r="G117" s="22">
        <f t="shared" si="2"/>
        <v>132281.64000000001</v>
      </c>
      <c r="H117" s="27"/>
      <c r="I117" s="27"/>
      <c r="J117" s="28">
        <v>132281.64000000001</v>
      </c>
      <c r="K117" s="22">
        <v>88637.51</v>
      </c>
      <c r="L117" s="28">
        <f t="shared" si="3"/>
        <v>43644.130000000019</v>
      </c>
      <c r="M117" s="8">
        <v>44481.584317129629</v>
      </c>
      <c r="N117" s="8">
        <v>44728</v>
      </c>
      <c r="O117" s="8">
        <v>44470</v>
      </c>
      <c r="P117" s="8">
        <v>44689</v>
      </c>
    </row>
    <row r="118" spans="1:16" x14ac:dyDescent="0.25">
      <c r="A118" s="3" t="s">
        <v>243</v>
      </c>
      <c r="B118" s="3" t="s">
        <v>421</v>
      </c>
      <c r="C118" s="3" t="s">
        <v>958</v>
      </c>
      <c r="D118" s="3" t="s">
        <v>959</v>
      </c>
      <c r="E118" s="20">
        <v>-6088.57</v>
      </c>
      <c r="F118" s="20"/>
      <c r="G118" s="22">
        <f t="shared" si="2"/>
        <v>-6088.57</v>
      </c>
      <c r="H118" s="27"/>
      <c r="I118" s="27"/>
      <c r="J118" s="28">
        <v>574985.8600000001</v>
      </c>
      <c r="K118" s="22">
        <v>541626</v>
      </c>
      <c r="L118" s="28">
        <f t="shared" si="3"/>
        <v>33359.860000000102</v>
      </c>
      <c r="M118" s="8">
        <v>43866.418298611112</v>
      </c>
      <c r="N118" s="8">
        <v>43973</v>
      </c>
      <c r="O118" s="8">
        <v>43862</v>
      </c>
      <c r="P118" s="8">
        <v>44134</v>
      </c>
    </row>
    <row r="119" spans="1:16" x14ac:dyDescent="0.25">
      <c r="A119" s="3" t="s">
        <v>243</v>
      </c>
      <c r="B119" s="3" t="s">
        <v>421</v>
      </c>
      <c r="C119" s="3" t="s">
        <v>456</v>
      </c>
      <c r="D119" s="3" t="s">
        <v>457</v>
      </c>
      <c r="E119" s="20">
        <v>134575.85999999999</v>
      </c>
      <c r="F119" s="20"/>
      <c r="G119" s="22">
        <f t="shared" si="2"/>
        <v>134575.85999999999</v>
      </c>
      <c r="H119" s="27"/>
      <c r="I119" s="27"/>
      <c r="J119" s="28">
        <v>134575.85999999999</v>
      </c>
      <c r="K119" s="22">
        <v>83717.7</v>
      </c>
      <c r="L119" s="28">
        <f t="shared" si="3"/>
        <v>50858.159999999989</v>
      </c>
      <c r="M119" s="8">
        <v>44428.417719907404</v>
      </c>
      <c r="N119" s="8">
        <v>44735</v>
      </c>
      <c r="O119" s="8">
        <v>44409</v>
      </c>
      <c r="P119" s="8">
        <v>44710</v>
      </c>
    </row>
    <row r="120" spans="1:16" x14ac:dyDescent="0.25">
      <c r="A120" s="3" t="s">
        <v>243</v>
      </c>
      <c r="B120" s="3" t="s">
        <v>421</v>
      </c>
      <c r="C120" s="3" t="s">
        <v>960</v>
      </c>
      <c r="D120" s="3" t="s">
        <v>961</v>
      </c>
      <c r="E120" s="20">
        <v>-625.83000000000004</v>
      </c>
      <c r="F120" s="20"/>
      <c r="G120" s="22">
        <f t="shared" si="2"/>
        <v>-625.83000000000004</v>
      </c>
      <c r="H120" s="27"/>
      <c r="I120" s="27"/>
      <c r="J120" s="28">
        <v>27460.57</v>
      </c>
      <c r="K120" s="22">
        <v>54541.9</v>
      </c>
      <c r="L120" s="28">
        <f t="shared" si="3"/>
        <v>-27081.33</v>
      </c>
      <c r="M120" s="8">
        <v>43664.750856481478</v>
      </c>
      <c r="N120" s="8">
        <v>43818</v>
      </c>
      <c r="O120" s="8">
        <v>43647</v>
      </c>
      <c r="P120" s="8">
        <v>43856</v>
      </c>
    </row>
    <row r="121" spans="1:16" x14ac:dyDescent="0.25">
      <c r="A121" s="3" t="s">
        <v>243</v>
      </c>
      <c r="B121" s="3" t="s">
        <v>421</v>
      </c>
      <c r="C121" s="3" t="s">
        <v>962</v>
      </c>
      <c r="D121" s="3" t="s">
        <v>963</v>
      </c>
      <c r="E121" s="20">
        <v>-776.77</v>
      </c>
      <c r="F121" s="20"/>
      <c r="G121" s="22">
        <f t="shared" si="2"/>
        <v>-776.77</v>
      </c>
      <c r="H121" s="27"/>
      <c r="I121" s="27"/>
      <c r="J121" s="28">
        <v>36379.600000000006</v>
      </c>
      <c r="K121" s="22">
        <v>43437.77</v>
      </c>
      <c r="L121" s="28">
        <f t="shared" si="3"/>
        <v>-7058.169999999991</v>
      </c>
      <c r="M121" s="8">
        <v>43606.750914351855</v>
      </c>
      <c r="N121" s="8">
        <v>43769</v>
      </c>
      <c r="O121" s="8">
        <v>43617</v>
      </c>
      <c r="P121" s="8">
        <v>43852</v>
      </c>
    </row>
    <row r="122" spans="1:16" x14ac:dyDescent="0.25">
      <c r="A122" s="3" t="s">
        <v>243</v>
      </c>
      <c r="B122" s="3" t="s">
        <v>421</v>
      </c>
      <c r="C122" s="3" t="s">
        <v>964</v>
      </c>
      <c r="D122" s="3" t="s">
        <v>965</v>
      </c>
      <c r="E122" s="20">
        <v>178.68</v>
      </c>
      <c r="F122" s="20"/>
      <c r="G122" s="22">
        <f t="shared" si="2"/>
        <v>178.68</v>
      </c>
      <c r="H122" s="27"/>
      <c r="I122" s="27"/>
      <c r="J122" s="28">
        <v>242928.81</v>
      </c>
      <c r="K122" s="22">
        <v>163070</v>
      </c>
      <c r="L122" s="28">
        <f t="shared" si="3"/>
        <v>79858.81</v>
      </c>
      <c r="M122" s="8">
        <v>43676.417673611111</v>
      </c>
      <c r="N122" s="8">
        <v>43888</v>
      </c>
      <c r="O122" s="8">
        <v>43678</v>
      </c>
      <c r="P122" s="8">
        <v>43964</v>
      </c>
    </row>
    <row r="123" spans="1:16" x14ac:dyDescent="0.25">
      <c r="A123" s="3" t="s">
        <v>243</v>
      </c>
      <c r="B123" s="3" t="s">
        <v>421</v>
      </c>
      <c r="C123" s="3" t="s">
        <v>462</v>
      </c>
      <c r="D123" s="3" t="s">
        <v>463</v>
      </c>
      <c r="E123" s="20">
        <v>351566.99</v>
      </c>
      <c r="F123" s="20"/>
      <c r="G123" s="22">
        <f t="shared" si="2"/>
        <v>351566.99</v>
      </c>
      <c r="H123" s="27"/>
      <c r="I123" s="27"/>
      <c r="J123" s="28">
        <v>351566.99</v>
      </c>
      <c r="K123" s="22">
        <v>240393.36</v>
      </c>
      <c r="L123" s="28">
        <f t="shared" si="3"/>
        <v>111173.63</v>
      </c>
      <c r="M123" s="8">
        <v>44454.751435185186</v>
      </c>
      <c r="N123" s="8">
        <v>44798</v>
      </c>
      <c r="O123" s="8">
        <v>44470</v>
      </c>
      <c r="P123" s="8">
        <v>44775</v>
      </c>
    </row>
    <row r="124" spans="1:16" x14ac:dyDescent="0.25">
      <c r="A124" s="3" t="s">
        <v>243</v>
      </c>
      <c r="B124" s="3" t="s">
        <v>421</v>
      </c>
      <c r="C124" s="3" t="s">
        <v>966</v>
      </c>
      <c r="D124" s="3" t="s">
        <v>967</v>
      </c>
      <c r="E124" s="20">
        <v>-726.49</v>
      </c>
      <c r="F124" s="20"/>
      <c r="G124" s="22">
        <f t="shared" si="2"/>
        <v>-726.49</v>
      </c>
      <c r="H124" s="27"/>
      <c r="I124" s="27"/>
      <c r="J124" s="28">
        <v>31627.579999999998</v>
      </c>
      <c r="K124" s="22">
        <v>50615.9</v>
      </c>
      <c r="L124" s="28">
        <f t="shared" si="3"/>
        <v>-18988.320000000003</v>
      </c>
      <c r="M124" s="8">
        <v>43648.584236111114</v>
      </c>
      <c r="N124" s="8">
        <v>43811</v>
      </c>
      <c r="O124" s="8">
        <v>43647</v>
      </c>
      <c r="P124" s="8">
        <v>43848</v>
      </c>
    </row>
    <row r="125" spans="1:16" x14ac:dyDescent="0.25">
      <c r="A125" s="3" t="s">
        <v>243</v>
      </c>
      <c r="B125" s="3" t="s">
        <v>421</v>
      </c>
      <c r="C125" s="3" t="s">
        <v>968</v>
      </c>
      <c r="D125" s="3" t="s">
        <v>969</v>
      </c>
      <c r="E125" s="20">
        <v>-104.77</v>
      </c>
      <c r="F125" s="20"/>
      <c r="G125" s="22">
        <f t="shared" si="2"/>
        <v>-104.77</v>
      </c>
      <c r="H125" s="27"/>
      <c r="I125" s="27"/>
      <c r="J125" s="28">
        <v>5447.04</v>
      </c>
      <c r="K125" s="22">
        <v>35185</v>
      </c>
      <c r="L125" s="28">
        <f t="shared" si="3"/>
        <v>-29737.96</v>
      </c>
      <c r="M125" s="8">
        <v>43738.417546296296</v>
      </c>
      <c r="N125" s="8">
        <v>43860</v>
      </c>
      <c r="O125" s="8">
        <v>43739</v>
      </c>
      <c r="P125" s="8">
        <v>43863</v>
      </c>
    </row>
    <row r="126" spans="1:16" x14ac:dyDescent="0.25">
      <c r="A126" s="3" t="s">
        <v>243</v>
      </c>
      <c r="B126" s="3" t="s">
        <v>421</v>
      </c>
      <c r="C126" s="3" t="s">
        <v>468</v>
      </c>
      <c r="D126" s="3" t="s">
        <v>469</v>
      </c>
      <c r="E126" s="20">
        <v>3361.48</v>
      </c>
      <c r="F126" s="20"/>
      <c r="G126" s="22">
        <f t="shared" si="2"/>
        <v>3361.48</v>
      </c>
      <c r="H126" s="27"/>
      <c r="I126" s="27"/>
      <c r="J126" s="28">
        <v>3361.48</v>
      </c>
      <c r="K126" s="22">
        <v>19811.349999999999</v>
      </c>
      <c r="L126" s="28">
        <f t="shared" si="3"/>
        <v>-16449.87</v>
      </c>
      <c r="M126" s="8">
        <v>44540.584467592591</v>
      </c>
      <c r="N126" s="8">
        <v>44700</v>
      </c>
      <c r="O126" s="8">
        <v>44531</v>
      </c>
      <c r="P126" s="8">
        <v>44647</v>
      </c>
    </row>
    <row r="127" spans="1:16" x14ac:dyDescent="0.25">
      <c r="A127" s="3" t="s">
        <v>243</v>
      </c>
      <c r="B127" s="3" t="s">
        <v>421</v>
      </c>
      <c r="C127" s="3" t="s">
        <v>970</v>
      </c>
      <c r="D127" s="3" t="s">
        <v>971</v>
      </c>
      <c r="E127" s="20">
        <v>93.76</v>
      </c>
      <c r="F127" s="20"/>
      <c r="G127" s="22">
        <f t="shared" si="2"/>
        <v>93.76</v>
      </c>
      <c r="H127" s="27"/>
      <c r="I127" s="27"/>
      <c r="J127" s="28">
        <v>3379.13</v>
      </c>
      <c r="K127" s="22">
        <v>13325</v>
      </c>
      <c r="L127" s="28">
        <f t="shared" si="3"/>
        <v>-9945.869999999999</v>
      </c>
      <c r="M127" s="8">
        <v>43739.584050925929</v>
      </c>
      <c r="N127" s="8">
        <v>43874</v>
      </c>
      <c r="O127" s="8">
        <v>43770</v>
      </c>
      <c r="P127" s="8">
        <v>43850</v>
      </c>
    </row>
    <row r="128" spans="1:16" x14ac:dyDescent="0.25">
      <c r="A128" s="3" t="s">
        <v>243</v>
      </c>
      <c r="B128" s="3" t="s">
        <v>421</v>
      </c>
      <c r="C128" s="3" t="s">
        <v>972</v>
      </c>
      <c r="D128" s="3" t="s">
        <v>973</v>
      </c>
      <c r="E128" s="20">
        <v>-452.71</v>
      </c>
      <c r="F128" s="20"/>
      <c r="G128" s="22">
        <f t="shared" si="2"/>
        <v>-452.71</v>
      </c>
      <c r="H128" s="27"/>
      <c r="I128" s="27"/>
      <c r="J128" s="28">
        <v>37073.08</v>
      </c>
      <c r="K128" s="22">
        <v>52790</v>
      </c>
      <c r="L128" s="28">
        <f t="shared" si="3"/>
        <v>-15716.919999999998</v>
      </c>
      <c r="M128" s="8">
        <v>43818.41741898148</v>
      </c>
      <c r="N128" s="8">
        <v>44196</v>
      </c>
      <c r="O128" s="8">
        <v>43831</v>
      </c>
      <c r="P128" s="8">
        <v>44064</v>
      </c>
    </row>
    <row r="129" spans="1:16" x14ac:dyDescent="0.25">
      <c r="A129" s="3" t="s">
        <v>243</v>
      </c>
      <c r="B129" s="3" t="s">
        <v>421</v>
      </c>
      <c r="C129" s="3" t="s">
        <v>974</v>
      </c>
      <c r="D129" s="3" t="s">
        <v>975</v>
      </c>
      <c r="E129" s="20">
        <v>53080.59</v>
      </c>
      <c r="F129" s="20"/>
      <c r="G129" s="22">
        <f t="shared" ref="G129:G192" si="4">E129-F129</f>
        <v>53080.59</v>
      </c>
      <c r="H129" s="27"/>
      <c r="I129" s="27"/>
      <c r="J129" s="28">
        <v>53378.609999999993</v>
      </c>
      <c r="K129" s="22">
        <v>81024</v>
      </c>
      <c r="L129" s="28">
        <f t="shared" si="3"/>
        <v>-27645.390000000007</v>
      </c>
      <c r="M129" s="8">
        <v>43885.588113425925</v>
      </c>
      <c r="N129" s="8">
        <v>44251</v>
      </c>
      <c r="O129" s="8">
        <v>43891</v>
      </c>
      <c r="P129" s="8">
        <v>44391</v>
      </c>
    </row>
    <row r="130" spans="1:16" x14ac:dyDescent="0.25">
      <c r="A130" s="3" t="s">
        <v>243</v>
      </c>
      <c r="B130" s="3" t="s">
        <v>421</v>
      </c>
      <c r="C130" s="3" t="s">
        <v>976</v>
      </c>
      <c r="D130" s="3" t="s">
        <v>977</v>
      </c>
      <c r="E130" s="20">
        <v>8400.86</v>
      </c>
      <c r="F130" s="20"/>
      <c r="G130" s="22">
        <f t="shared" si="4"/>
        <v>8400.86</v>
      </c>
      <c r="H130" s="27"/>
      <c r="I130" s="27"/>
      <c r="J130" s="28">
        <v>167555.18</v>
      </c>
      <c r="K130" s="22">
        <v>166549</v>
      </c>
      <c r="L130" s="28">
        <f t="shared" si="3"/>
        <v>1006.179999999993</v>
      </c>
      <c r="M130" s="8">
        <v>43994.583854166667</v>
      </c>
      <c r="N130" s="8">
        <v>44182</v>
      </c>
      <c r="O130" s="8">
        <v>43983</v>
      </c>
      <c r="P130" s="8">
        <v>44208</v>
      </c>
    </row>
    <row r="131" spans="1:16" x14ac:dyDescent="0.25">
      <c r="A131" s="3" t="s">
        <v>243</v>
      </c>
      <c r="B131" s="3" t="s">
        <v>421</v>
      </c>
      <c r="C131" s="3" t="s">
        <v>978</v>
      </c>
      <c r="D131" s="3" t="s">
        <v>979</v>
      </c>
      <c r="E131" s="20">
        <v>108573.85</v>
      </c>
      <c r="F131" s="20"/>
      <c r="G131" s="22">
        <f t="shared" si="4"/>
        <v>108573.85</v>
      </c>
      <c r="H131" s="27"/>
      <c r="I131" s="27"/>
      <c r="J131" s="28">
        <v>1052420.8600000001</v>
      </c>
      <c r="K131" s="22">
        <v>1255100</v>
      </c>
      <c r="L131" s="28">
        <f t="shared" si="3"/>
        <v>-202679.1399999999</v>
      </c>
      <c r="M131" s="8">
        <v>43893.41715277778</v>
      </c>
      <c r="N131" s="8">
        <v>44085</v>
      </c>
      <c r="O131" s="8">
        <v>43891</v>
      </c>
      <c r="P131" s="8">
        <v>44191</v>
      </c>
    </row>
    <row r="132" spans="1:16" x14ac:dyDescent="0.25">
      <c r="A132" s="3" t="s">
        <v>243</v>
      </c>
      <c r="B132" s="3" t="s">
        <v>421</v>
      </c>
      <c r="C132" s="3" t="s">
        <v>492</v>
      </c>
      <c r="D132" s="3" t="s">
        <v>493</v>
      </c>
      <c r="E132" s="20">
        <v>-4977.79</v>
      </c>
      <c r="F132" s="20"/>
      <c r="G132" s="22">
        <f t="shared" si="4"/>
        <v>-4977.79</v>
      </c>
      <c r="H132" s="27"/>
      <c r="I132" s="27"/>
      <c r="J132" s="28">
        <v>23.460000000000036</v>
      </c>
      <c r="K132" s="22">
        <v>237226.07</v>
      </c>
      <c r="L132" s="28">
        <f t="shared" si="3"/>
        <v>-237202.61000000002</v>
      </c>
      <c r="M132" s="8">
        <v>44181.428773148145</v>
      </c>
      <c r="N132" s="8">
        <v>44463</v>
      </c>
      <c r="O132" s="8">
        <v>44166</v>
      </c>
      <c r="P132" s="8"/>
    </row>
    <row r="133" spans="1:16" x14ac:dyDescent="0.25">
      <c r="A133" s="3" t="s">
        <v>243</v>
      </c>
      <c r="B133" s="3" t="s">
        <v>421</v>
      </c>
      <c r="C133" s="3" t="s">
        <v>494</v>
      </c>
      <c r="D133" s="3" t="s">
        <v>495</v>
      </c>
      <c r="E133" s="20">
        <v>372181.52</v>
      </c>
      <c r="F133" s="20"/>
      <c r="G133" s="22">
        <f t="shared" si="4"/>
        <v>372181.52</v>
      </c>
      <c r="H133" s="27"/>
      <c r="I133" s="27"/>
      <c r="J133" s="28">
        <v>372959.99</v>
      </c>
      <c r="K133" s="22">
        <v>194197.42</v>
      </c>
      <c r="L133" s="28">
        <f t="shared" ref="L133:L196" si="5">J133-K133</f>
        <v>178762.56999999998</v>
      </c>
      <c r="M133" s="8">
        <v>44103.417615740742</v>
      </c>
      <c r="N133" s="8">
        <v>45120</v>
      </c>
      <c r="O133" s="8">
        <v>44105</v>
      </c>
      <c r="P133" s="8">
        <v>45245</v>
      </c>
    </row>
    <row r="134" spans="1:16" x14ac:dyDescent="0.25">
      <c r="A134" s="3" t="s">
        <v>243</v>
      </c>
      <c r="B134" s="3" t="s">
        <v>421</v>
      </c>
      <c r="C134" s="3" t="s">
        <v>496</v>
      </c>
      <c r="D134" s="3" t="s">
        <v>497</v>
      </c>
      <c r="E134" s="20">
        <v>9.49</v>
      </c>
      <c r="F134" s="20"/>
      <c r="G134" s="22">
        <f t="shared" si="4"/>
        <v>9.49</v>
      </c>
      <c r="H134" s="27"/>
      <c r="I134" s="27"/>
      <c r="J134" s="28">
        <v>9.49</v>
      </c>
      <c r="K134" s="22">
        <v>83287.78</v>
      </c>
      <c r="L134" s="28">
        <f t="shared" si="5"/>
        <v>-83278.289999999994</v>
      </c>
      <c r="M134" s="8">
        <v>44252.751469907409</v>
      </c>
      <c r="N134" s="8">
        <v>44546</v>
      </c>
      <c r="O134" s="8">
        <v>44228</v>
      </c>
      <c r="P134" s="8"/>
    </row>
    <row r="135" spans="1:16" x14ac:dyDescent="0.25">
      <c r="A135" s="3" t="s">
        <v>243</v>
      </c>
      <c r="B135" s="3" t="s">
        <v>421</v>
      </c>
      <c r="C135" s="3" t="s">
        <v>980</v>
      </c>
      <c r="D135" s="3" t="s">
        <v>981</v>
      </c>
      <c r="E135" s="20">
        <v>39027.32</v>
      </c>
      <c r="F135" s="20"/>
      <c r="G135" s="22">
        <f t="shared" si="4"/>
        <v>39027.32</v>
      </c>
      <c r="H135" s="27"/>
      <c r="I135" s="27"/>
      <c r="J135" s="28">
        <v>39027.32</v>
      </c>
      <c r="K135" s="22">
        <v>49557.87</v>
      </c>
      <c r="L135" s="28">
        <f t="shared" si="5"/>
        <v>-10530.550000000003</v>
      </c>
      <c r="M135" s="8">
        <v>44182.584398148145</v>
      </c>
      <c r="N135" s="8">
        <v>44347</v>
      </c>
      <c r="O135" s="8">
        <v>44197</v>
      </c>
      <c r="P135" s="8">
        <v>44369</v>
      </c>
    </row>
    <row r="136" spans="1:16" x14ac:dyDescent="0.25">
      <c r="A136" s="3" t="s">
        <v>243</v>
      </c>
      <c r="B136" s="3" t="s">
        <v>421</v>
      </c>
      <c r="C136" s="3" t="s">
        <v>982</v>
      </c>
      <c r="D136" s="3" t="s">
        <v>983</v>
      </c>
      <c r="E136" s="20">
        <v>40856.910000000003</v>
      </c>
      <c r="F136" s="20"/>
      <c r="G136" s="22">
        <f t="shared" si="4"/>
        <v>40856.910000000003</v>
      </c>
      <c r="H136" s="27"/>
      <c r="I136" s="27"/>
      <c r="J136" s="28">
        <v>40856.910000000003</v>
      </c>
      <c r="K136" s="22">
        <v>58425.01</v>
      </c>
      <c r="L136" s="28">
        <f t="shared" si="5"/>
        <v>-17568.099999999999</v>
      </c>
      <c r="M136" s="8">
        <v>44266.590428240743</v>
      </c>
      <c r="N136" s="8">
        <v>44102</v>
      </c>
      <c r="O136" s="8">
        <v>44256</v>
      </c>
      <c r="P136" s="8">
        <v>44438</v>
      </c>
    </row>
    <row r="137" spans="1:16" x14ac:dyDescent="0.25">
      <c r="A137" s="3" t="s">
        <v>243</v>
      </c>
      <c r="B137" s="3" t="s">
        <v>421</v>
      </c>
      <c r="C137" s="3" t="s">
        <v>984</v>
      </c>
      <c r="D137" s="3" t="s">
        <v>985</v>
      </c>
      <c r="E137" s="20">
        <v>1733.89</v>
      </c>
      <c r="F137" s="20"/>
      <c r="G137" s="22">
        <f t="shared" si="4"/>
        <v>1733.89</v>
      </c>
      <c r="H137" s="27"/>
      <c r="I137" s="27"/>
      <c r="J137" s="28">
        <v>105969.53</v>
      </c>
      <c r="K137" s="22">
        <v>74687</v>
      </c>
      <c r="L137" s="28">
        <f t="shared" si="5"/>
        <v>31282.53</v>
      </c>
      <c r="M137" s="8">
        <v>44041.583923611113</v>
      </c>
      <c r="N137" s="8">
        <v>44120</v>
      </c>
      <c r="O137" s="8">
        <v>44044</v>
      </c>
      <c r="P137" s="8">
        <v>44221</v>
      </c>
    </row>
    <row r="138" spans="1:16" x14ac:dyDescent="0.25">
      <c r="A138" s="3" t="s">
        <v>243</v>
      </c>
      <c r="B138" s="3" t="s">
        <v>421</v>
      </c>
      <c r="C138" s="3" t="s">
        <v>986</v>
      </c>
      <c r="D138" s="3" t="s">
        <v>987</v>
      </c>
      <c r="E138" s="20">
        <v>1346.16</v>
      </c>
      <c r="F138" s="20"/>
      <c r="G138" s="22">
        <f t="shared" si="4"/>
        <v>1346.16</v>
      </c>
      <c r="H138" s="27"/>
      <c r="I138" s="27"/>
      <c r="J138" s="28">
        <v>60831.25</v>
      </c>
      <c r="K138" s="22">
        <v>104176</v>
      </c>
      <c r="L138" s="28">
        <f t="shared" si="5"/>
        <v>-43344.75</v>
      </c>
      <c r="M138" s="8">
        <v>44000.417083333334</v>
      </c>
      <c r="N138" s="8">
        <v>44103</v>
      </c>
      <c r="O138" s="8">
        <v>44013</v>
      </c>
      <c r="P138" s="8">
        <v>44293</v>
      </c>
    </row>
    <row r="139" spans="1:16" x14ac:dyDescent="0.25">
      <c r="A139" s="3" t="s">
        <v>243</v>
      </c>
      <c r="B139" s="3" t="s">
        <v>421</v>
      </c>
      <c r="C139" s="3" t="s">
        <v>988</v>
      </c>
      <c r="D139" s="3" t="s">
        <v>989</v>
      </c>
      <c r="E139" s="20">
        <v>154.79</v>
      </c>
      <c r="F139" s="20"/>
      <c r="G139" s="22">
        <f t="shared" si="4"/>
        <v>154.79</v>
      </c>
      <c r="H139" s="27"/>
      <c r="I139" s="27"/>
      <c r="J139" s="28">
        <v>10735.34</v>
      </c>
      <c r="K139" s="22">
        <v>26839.9</v>
      </c>
      <c r="L139" s="28">
        <f t="shared" si="5"/>
        <v>-16104.560000000001</v>
      </c>
      <c r="M139" s="8">
        <v>44074.58384259259</v>
      </c>
      <c r="N139" s="8">
        <v>44150</v>
      </c>
      <c r="O139" s="8">
        <v>44075</v>
      </c>
      <c r="P139" s="8">
        <v>44237</v>
      </c>
    </row>
    <row r="140" spans="1:16" x14ac:dyDescent="0.25">
      <c r="A140" s="3" t="s">
        <v>243</v>
      </c>
      <c r="B140" s="3" t="s">
        <v>421</v>
      </c>
      <c r="C140" s="3" t="s">
        <v>990</v>
      </c>
      <c r="D140" s="3" t="s">
        <v>991</v>
      </c>
      <c r="E140" s="20">
        <v>93530.96</v>
      </c>
      <c r="F140" s="20"/>
      <c r="G140" s="22">
        <f t="shared" si="4"/>
        <v>93530.96</v>
      </c>
      <c r="H140" s="27"/>
      <c r="I140" s="27"/>
      <c r="J140" s="28">
        <v>143429.54999999999</v>
      </c>
      <c r="K140" s="22">
        <v>117730.07</v>
      </c>
      <c r="L140" s="28">
        <f t="shared" si="5"/>
        <v>25699.479999999981</v>
      </c>
      <c r="M140" s="8">
        <v>44106.417384259257</v>
      </c>
      <c r="N140" s="8">
        <v>44183</v>
      </c>
      <c r="O140" s="8">
        <v>44105</v>
      </c>
      <c r="P140" s="8">
        <v>44263</v>
      </c>
    </row>
    <row r="141" spans="1:16" x14ac:dyDescent="0.25">
      <c r="A141" s="3" t="s">
        <v>243</v>
      </c>
      <c r="B141" s="3" t="s">
        <v>421</v>
      </c>
      <c r="C141" s="3" t="s">
        <v>992</v>
      </c>
      <c r="D141" s="3" t="s">
        <v>993</v>
      </c>
      <c r="E141" s="20">
        <v>52091.14</v>
      </c>
      <c r="F141" s="20"/>
      <c r="G141" s="22">
        <f t="shared" si="4"/>
        <v>52091.14</v>
      </c>
      <c r="H141" s="27"/>
      <c r="I141" s="27"/>
      <c r="J141" s="28">
        <v>52149.02</v>
      </c>
      <c r="K141" s="22">
        <v>46988.86</v>
      </c>
      <c r="L141" s="28">
        <f t="shared" si="5"/>
        <v>5160.1599999999962</v>
      </c>
      <c r="M141" s="8">
        <v>44158.751180555555</v>
      </c>
      <c r="N141" s="8">
        <v>44427</v>
      </c>
      <c r="O141" s="8">
        <v>44166</v>
      </c>
      <c r="P141" s="8">
        <v>44402</v>
      </c>
    </row>
    <row r="142" spans="1:16" x14ac:dyDescent="0.25">
      <c r="A142" s="3" t="s">
        <v>243</v>
      </c>
      <c r="B142" s="3" t="s">
        <v>421</v>
      </c>
      <c r="C142" s="3" t="s">
        <v>506</v>
      </c>
      <c r="D142" s="3" t="s">
        <v>507</v>
      </c>
      <c r="E142" s="20">
        <v>-5684.98</v>
      </c>
      <c r="F142" s="20"/>
      <c r="G142" s="22">
        <f t="shared" si="4"/>
        <v>-5684.98</v>
      </c>
      <c r="H142" s="27"/>
      <c r="I142" s="27"/>
      <c r="J142" s="28">
        <v>270054.26</v>
      </c>
      <c r="K142" s="22">
        <v>319190</v>
      </c>
      <c r="L142" s="28">
        <f t="shared" si="5"/>
        <v>-49135.739999999991</v>
      </c>
      <c r="M142" s="8">
        <v>43973.583784722221</v>
      </c>
      <c r="N142" s="8">
        <v>44286</v>
      </c>
      <c r="O142" s="8">
        <v>43952</v>
      </c>
      <c r="P142" s="8"/>
    </row>
    <row r="143" spans="1:16" x14ac:dyDescent="0.25">
      <c r="A143" s="3" t="s">
        <v>243</v>
      </c>
      <c r="B143" s="3" t="s">
        <v>421</v>
      </c>
      <c r="C143" s="3" t="s">
        <v>994</v>
      </c>
      <c r="D143" s="3" t="s">
        <v>995</v>
      </c>
      <c r="E143" s="20">
        <v>-255.01</v>
      </c>
      <c r="F143" s="20"/>
      <c r="G143" s="22">
        <f t="shared" si="4"/>
        <v>-255.01</v>
      </c>
      <c r="H143" s="27"/>
      <c r="I143" s="27"/>
      <c r="J143" s="28">
        <v>0</v>
      </c>
      <c r="K143" s="22">
        <v>39282</v>
      </c>
      <c r="L143" s="28">
        <f t="shared" si="5"/>
        <v>-39282</v>
      </c>
      <c r="M143" s="8">
        <v>44057.417210648149</v>
      </c>
      <c r="N143" s="8">
        <v>44120</v>
      </c>
      <c r="O143" s="8">
        <v>44044</v>
      </c>
      <c r="P143" s="8"/>
    </row>
    <row r="144" spans="1:16" x14ac:dyDescent="0.25">
      <c r="A144" s="3" t="s">
        <v>243</v>
      </c>
      <c r="B144" s="3" t="s">
        <v>421</v>
      </c>
      <c r="C144" s="3" t="s">
        <v>996</v>
      </c>
      <c r="D144" s="3" t="s">
        <v>997</v>
      </c>
      <c r="E144" s="20">
        <v>1554.76</v>
      </c>
      <c r="F144" s="20"/>
      <c r="G144" s="22">
        <f t="shared" si="4"/>
        <v>1554.76</v>
      </c>
      <c r="H144" s="27"/>
      <c r="I144" s="27"/>
      <c r="J144" s="28">
        <v>27626.469999999998</v>
      </c>
      <c r="K144" s="22">
        <v>21629.68</v>
      </c>
      <c r="L144" s="28">
        <f t="shared" si="5"/>
        <v>5996.7899999999972</v>
      </c>
      <c r="M144" s="8">
        <v>44096.417291666665</v>
      </c>
      <c r="N144" s="8">
        <v>44162</v>
      </c>
      <c r="O144" s="8">
        <v>44105</v>
      </c>
      <c r="P144" s="8">
        <v>44267</v>
      </c>
    </row>
    <row r="145" spans="1:16" x14ac:dyDescent="0.25">
      <c r="A145" s="3" t="s">
        <v>243</v>
      </c>
      <c r="B145" s="3" t="s">
        <v>421</v>
      </c>
      <c r="C145" s="3" t="s">
        <v>998</v>
      </c>
      <c r="D145" s="3" t="s">
        <v>999</v>
      </c>
      <c r="E145" s="20">
        <v>573471.27</v>
      </c>
      <c r="F145" s="20"/>
      <c r="G145" s="22">
        <f t="shared" si="4"/>
        <v>573471.27</v>
      </c>
      <c r="H145" s="27"/>
      <c r="I145" s="27"/>
      <c r="J145" s="28">
        <v>578083.22</v>
      </c>
      <c r="K145" s="22">
        <v>201665.76</v>
      </c>
      <c r="L145" s="28">
        <f t="shared" si="5"/>
        <v>376417.45999999996</v>
      </c>
      <c r="M145" s="8">
        <v>44180.417662037034</v>
      </c>
      <c r="N145" s="8">
        <v>44548</v>
      </c>
      <c r="O145" s="8">
        <v>44166</v>
      </c>
      <c r="P145" s="8">
        <v>44422</v>
      </c>
    </row>
    <row r="146" spans="1:16" x14ac:dyDescent="0.25">
      <c r="A146" s="3" t="s">
        <v>243</v>
      </c>
      <c r="B146" s="3" t="s">
        <v>421</v>
      </c>
      <c r="C146" s="3" t="s">
        <v>508</v>
      </c>
      <c r="D146" s="3" t="s">
        <v>509</v>
      </c>
      <c r="E146" s="20">
        <v>-75.39</v>
      </c>
      <c r="F146" s="20"/>
      <c r="G146" s="22">
        <f t="shared" si="4"/>
        <v>-75.39</v>
      </c>
      <c r="H146" s="27"/>
      <c r="I146" s="27"/>
      <c r="J146" s="28">
        <v>40.849999999999994</v>
      </c>
      <c r="K146" s="22">
        <v>44181.42</v>
      </c>
      <c r="L146" s="28">
        <f t="shared" si="5"/>
        <v>-44140.57</v>
      </c>
      <c r="M146" s="8">
        <v>44097.417395833334</v>
      </c>
      <c r="N146" s="8">
        <v>45007</v>
      </c>
      <c r="O146" s="8">
        <v>44105</v>
      </c>
      <c r="P146" s="8"/>
    </row>
    <row r="147" spans="1:16" x14ac:dyDescent="0.25">
      <c r="A147" s="3" t="s">
        <v>243</v>
      </c>
      <c r="B147" s="3" t="s">
        <v>421</v>
      </c>
      <c r="C147" s="3" t="s">
        <v>1000</v>
      </c>
      <c r="D147" s="3" t="s">
        <v>1001</v>
      </c>
      <c r="E147" s="20">
        <v>57298.63</v>
      </c>
      <c r="F147" s="20"/>
      <c r="G147" s="22">
        <f t="shared" si="4"/>
        <v>57298.63</v>
      </c>
      <c r="H147" s="27"/>
      <c r="I147" s="27"/>
      <c r="J147" s="28">
        <v>57298.63</v>
      </c>
      <c r="K147" s="22">
        <v>31910.76</v>
      </c>
      <c r="L147" s="28">
        <f t="shared" si="5"/>
        <v>25387.87</v>
      </c>
      <c r="M147" s="8">
        <v>44218.58425925926</v>
      </c>
      <c r="N147" s="8">
        <v>44399</v>
      </c>
      <c r="O147" s="8">
        <v>44228</v>
      </c>
      <c r="P147" s="8">
        <v>44399</v>
      </c>
    </row>
    <row r="148" spans="1:16" x14ac:dyDescent="0.25">
      <c r="A148" s="3" t="s">
        <v>243</v>
      </c>
      <c r="B148" s="3" t="s">
        <v>421</v>
      </c>
      <c r="C148" s="3" t="s">
        <v>1002</v>
      </c>
      <c r="D148" s="3" t="s">
        <v>1003</v>
      </c>
      <c r="E148" s="20">
        <v>9406.69</v>
      </c>
      <c r="F148" s="20"/>
      <c r="G148" s="22">
        <f t="shared" si="4"/>
        <v>9406.69</v>
      </c>
      <c r="H148" s="27"/>
      <c r="I148" s="27"/>
      <c r="J148" s="28">
        <v>42355.360000000001</v>
      </c>
      <c r="K148" s="22">
        <v>42778.64</v>
      </c>
      <c r="L148" s="28">
        <f t="shared" si="5"/>
        <v>-423.27999999999884</v>
      </c>
      <c r="M148" s="8">
        <v>44123.750879629632</v>
      </c>
      <c r="N148" s="8">
        <v>44298</v>
      </c>
      <c r="O148" s="8">
        <v>44136</v>
      </c>
      <c r="P148" s="8">
        <v>44312</v>
      </c>
    </row>
    <row r="149" spans="1:16" x14ac:dyDescent="0.25">
      <c r="A149" s="3" t="s">
        <v>243</v>
      </c>
      <c r="B149" s="3" t="s">
        <v>421</v>
      </c>
      <c r="C149" s="3" t="s">
        <v>1004</v>
      </c>
      <c r="D149" s="3" t="s">
        <v>1005</v>
      </c>
      <c r="E149" s="20">
        <v>35392.51</v>
      </c>
      <c r="F149" s="20"/>
      <c r="G149" s="22">
        <f t="shared" si="4"/>
        <v>35392.51</v>
      </c>
      <c r="H149" s="27"/>
      <c r="I149" s="27"/>
      <c r="J149" s="28">
        <v>37873.32</v>
      </c>
      <c r="K149" s="22">
        <v>29426.19</v>
      </c>
      <c r="L149" s="28">
        <f t="shared" si="5"/>
        <v>8447.130000000001</v>
      </c>
      <c r="M149" s="8">
        <v>44166.59574074074</v>
      </c>
      <c r="N149" s="8">
        <v>44327</v>
      </c>
      <c r="O149" s="8">
        <v>44166</v>
      </c>
      <c r="P149" s="8">
        <v>44322</v>
      </c>
    </row>
    <row r="150" spans="1:16" x14ac:dyDescent="0.25">
      <c r="A150" s="3" t="s">
        <v>243</v>
      </c>
      <c r="B150" s="3" t="s">
        <v>421</v>
      </c>
      <c r="C150" s="3" t="s">
        <v>510</v>
      </c>
      <c r="D150" s="3" t="s">
        <v>511</v>
      </c>
      <c r="E150" s="20">
        <v>219.48</v>
      </c>
      <c r="F150" s="20"/>
      <c r="G150" s="22">
        <f t="shared" si="4"/>
        <v>219.48</v>
      </c>
      <c r="H150" s="27"/>
      <c r="I150" s="27"/>
      <c r="J150" s="28">
        <v>219.48</v>
      </c>
      <c r="K150" s="22">
        <v>95065.91</v>
      </c>
      <c r="L150" s="28">
        <f t="shared" si="5"/>
        <v>-94846.430000000008</v>
      </c>
      <c r="M150" s="8">
        <v>44281.751585648148</v>
      </c>
      <c r="N150" s="8">
        <v>44925</v>
      </c>
      <c r="O150" s="8">
        <v>44287</v>
      </c>
      <c r="P150" s="8">
        <v>44914</v>
      </c>
    </row>
    <row r="151" spans="1:16" x14ac:dyDescent="0.25">
      <c r="A151" s="3" t="s">
        <v>243</v>
      </c>
      <c r="B151" s="3" t="s">
        <v>421</v>
      </c>
      <c r="C151" s="3" t="s">
        <v>1006</v>
      </c>
      <c r="D151" s="3" t="s">
        <v>1007</v>
      </c>
      <c r="E151" s="20">
        <v>34547.5</v>
      </c>
      <c r="F151" s="20"/>
      <c r="G151" s="22">
        <f t="shared" si="4"/>
        <v>34547.5</v>
      </c>
      <c r="H151" s="27"/>
      <c r="I151" s="27"/>
      <c r="J151" s="28">
        <v>34547.5</v>
      </c>
      <c r="K151" s="22">
        <v>80397.42</v>
      </c>
      <c r="L151" s="28">
        <f t="shared" si="5"/>
        <v>-45849.919999999998</v>
      </c>
      <c r="M151" s="8">
        <v>44201.584490740737</v>
      </c>
      <c r="N151" s="8">
        <v>44558</v>
      </c>
      <c r="O151" s="8">
        <v>44197</v>
      </c>
      <c r="P151" s="8">
        <v>44403</v>
      </c>
    </row>
    <row r="152" spans="1:16" x14ac:dyDescent="0.25">
      <c r="A152" s="3" t="s">
        <v>243</v>
      </c>
      <c r="B152" s="3" t="s">
        <v>421</v>
      </c>
      <c r="C152" s="3" t="s">
        <v>1008</v>
      </c>
      <c r="D152" s="3" t="s">
        <v>1009</v>
      </c>
      <c r="E152" s="20">
        <v>503.87</v>
      </c>
      <c r="F152" s="20"/>
      <c r="G152" s="22">
        <f t="shared" si="4"/>
        <v>503.87</v>
      </c>
      <c r="H152" s="27"/>
      <c r="I152" s="27"/>
      <c r="J152" s="28">
        <v>27319.26</v>
      </c>
      <c r="K152" s="22">
        <v>16224.75</v>
      </c>
      <c r="L152" s="28">
        <f t="shared" si="5"/>
        <v>11094.509999999998</v>
      </c>
      <c r="M152" s="8">
        <v>44120.417210648149</v>
      </c>
      <c r="N152" s="8">
        <v>44195</v>
      </c>
      <c r="O152" s="8">
        <v>44136</v>
      </c>
      <c r="P152" s="8">
        <v>44229</v>
      </c>
    </row>
    <row r="153" spans="1:16" x14ac:dyDescent="0.25">
      <c r="A153" s="3" t="s">
        <v>243</v>
      </c>
      <c r="B153" s="3" t="s">
        <v>421</v>
      </c>
      <c r="C153" s="3" t="s">
        <v>1010</v>
      </c>
      <c r="D153" s="3" t="s">
        <v>1011</v>
      </c>
      <c r="E153" s="20">
        <v>65911.81</v>
      </c>
      <c r="F153" s="20"/>
      <c r="G153" s="22">
        <f t="shared" si="4"/>
        <v>65911.81</v>
      </c>
      <c r="H153" s="27"/>
      <c r="I153" s="27"/>
      <c r="J153" s="28">
        <v>66365.11</v>
      </c>
      <c r="K153" s="22">
        <v>32683.85</v>
      </c>
      <c r="L153" s="28">
        <f t="shared" si="5"/>
        <v>33681.26</v>
      </c>
      <c r="M153" s="8">
        <v>44166.59574074074</v>
      </c>
      <c r="N153" s="8">
        <v>44255</v>
      </c>
      <c r="O153" s="8">
        <v>44166</v>
      </c>
      <c r="P153" s="8">
        <v>44375</v>
      </c>
    </row>
    <row r="154" spans="1:16" x14ac:dyDescent="0.25">
      <c r="A154" s="3" t="s">
        <v>243</v>
      </c>
      <c r="B154" s="3" t="s">
        <v>421</v>
      </c>
      <c r="C154" s="3" t="s">
        <v>1012</v>
      </c>
      <c r="D154" s="3" t="s">
        <v>1013</v>
      </c>
      <c r="E154" s="20">
        <v>-3913.87</v>
      </c>
      <c r="F154" s="20"/>
      <c r="G154" s="22">
        <f t="shared" si="4"/>
        <v>-3913.87</v>
      </c>
      <c r="H154" s="27"/>
      <c r="I154" s="27"/>
      <c r="J154" s="28">
        <v>97620.72</v>
      </c>
      <c r="K154" s="22">
        <v>80515.92</v>
      </c>
      <c r="L154" s="28">
        <f t="shared" si="5"/>
        <v>17104.800000000003</v>
      </c>
      <c r="M154" s="8">
        <v>43334.584803240738</v>
      </c>
      <c r="N154" s="8">
        <v>43392</v>
      </c>
      <c r="O154" s="8">
        <v>43313</v>
      </c>
      <c r="P154" s="8">
        <v>43618</v>
      </c>
    </row>
    <row r="155" spans="1:16" x14ac:dyDescent="0.25">
      <c r="A155" s="3" t="s">
        <v>243</v>
      </c>
      <c r="B155" s="3" t="s">
        <v>421</v>
      </c>
      <c r="C155" s="3" t="s">
        <v>1014</v>
      </c>
      <c r="D155" s="3" t="s">
        <v>1015</v>
      </c>
      <c r="E155" s="20">
        <v>19742.009999999998</v>
      </c>
      <c r="F155" s="20"/>
      <c r="G155" s="22">
        <f t="shared" si="4"/>
        <v>19742.009999999998</v>
      </c>
      <c r="H155" s="27"/>
      <c r="I155" s="27"/>
      <c r="J155" s="28">
        <v>19742.009999999998</v>
      </c>
      <c r="K155" s="22">
        <v>57245.07</v>
      </c>
      <c r="L155" s="28">
        <f t="shared" si="5"/>
        <v>-37503.06</v>
      </c>
      <c r="M155" s="8">
        <v>44182.584398148145</v>
      </c>
      <c r="N155" s="8">
        <v>44594</v>
      </c>
      <c r="O155" s="8">
        <v>44197</v>
      </c>
      <c r="P155" s="8">
        <v>44391</v>
      </c>
    </row>
    <row r="156" spans="1:16" x14ac:dyDescent="0.25">
      <c r="A156" s="3" t="s">
        <v>243</v>
      </c>
      <c r="B156" s="3" t="s">
        <v>421</v>
      </c>
      <c r="C156" s="3" t="s">
        <v>1016</v>
      </c>
      <c r="D156" s="3" t="s">
        <v>1017</v>
      </c>
      <c r="E156" s="20">
        <v>100011.36</v>
      </c>
      <c r="F156" s="20"/>
      <c r="G156" s="22">
        <f t="shared" si="4"/>
        <v>100011.36</v>
      </c>
      <c r="H156" s="27"/>
      <c r="I156" s="27"/>
      <c r="J156" s="28">
        <v>100011.36</v>
      </c>
      <c r="K156" s="22">
        <v>84635.35</v>
      </c>
      <c r="L156" s="28">
        <f t="shared" si="5"/>
        <v>15376.009999999995</v>
      </c>
      <c r="M156" s="8">
        <v>44221.417951388888</v>
      </c>
      <c r="N156" s="8">
        <v>44309</v>
      </c>
      <c r="O156" s="8">
        <v>44228</v>
      </c>
      <c r="P156" s="8">
        <v>44417</v>
      </c>
    </row>
    <row r="157" spans="1:16" x14ac:dyDescent="0.25">
      <c r="A157" s="3" t="s">
        <v>243</v>
      </c>
      <c r="B157" s="3" t="s">
        <v>421</v>
      </c>
      <c r="C157" s="3" t="s">
        <v>512</v>
      </c>
      <c r="D157" s="3" t="s">
        <v>513</v>
      </c>
      <c r="E157" s="20">
        <v>3232.35</v>
      </c>
      <c r="F157" s="20"/>
      <c r="G157" s="22">
        <f t="shared" si="4"/>
        <v>3232.35</v>
      </c>
      <c r="H157" s="27"/>
      <c r="I157" s="27"/>
      <c r="J157" s="28">
        <v>3232.35</v>
      </c>
      <c r="K157" s="22">
        <v>88032.99</v>
      </c>
      <c r="L157" s="28">
        <f t="shared" si="5"/>
        <v>-84800.639999999999</v>
      </c>
      <c r="M157" s="8">
        <v>44530.584664351853</v>
      </c>
      <c r="N157" s="8">
        <v>44749</v>
      </c>
      <c r="O157" s="8">
        <v>44531</v>
      </c>
      <c r="P157" s="8">
        <v>44739</v>
      </c>
    </row>
    <row r="158" spans="1:16" x14ac:dyDescent="0.25">
      <c r="A158" s="3" t="s">
        <v>243</v>
      </c>
      <c r="B158" s="3" t="s">
        <v>421</v>
      </c>
      <c r="C158" s="3" t="s">
        <v>514</v>
      </c>
      <c r="D158" s="3" t="s">
        <v>515</v>
      </c>
      <c r="E158" s="20">
        <v>33616.61</v>
      </c>
      <c r="F158" s="20"/>
      <c r="G158" s="22">
        <f t="shared" si="4"/>
        <v>33616.61</v>
      </c>
      <c r="H158" s="27"/>
      <c r="I158" s="27"/>
      <c r="J158" s="28">
        <v>33616.61</v>
      </c>
      <c r="K158" s="22">
        <v>20070.03</v>
      </c>
      <c r="L158" s="28">
        <f t="shared" si="5"/>
        <v>13546.580000000002</v>
      </c>
      <c r="M158" s="8">
        <v>44326.417858796296</v>
      </c>
      <c r="N158" s="8">
        <v>45586</v>
      </c>
      <c r="O158" s="8">
        <v>44348</v>
      </c>
      <c r="P158" s="8">
        <v>44581</v>
      </c>
    </row>
    <row r="159" spans="1:16" x14ac:dyDescent="0.25">
      <c r="A159" s="3" t="s">
        <v>243</v>
      </c>
      <c r="B159" s="3" t="s">
        <v>421</v>
      </c>
      <c r="C159" s="3" t="s">
        <v>1018</v>
      </c>
      <c r="D159" s="3" t="s">
        <v>1019</v>
      </c>
      <c r="E159" s="20">
        <v>-638.92999999999995</v>
      </c>
      <c r="F159" s="20"/>
      <c r="G159" s="22">
        <f t="shared" si="4"/>
        <v>-638.92999999999995</v>
      </c>
      <c r="H159" s="27"/>
      <c r="I159" s="27"/>
      <c r="J159" s="28">
        <v>-638.92999999999995</v>
      </c>
      <c r="K159" s="22">
        <v>11920.73</v>
      </c>
      <c r="L159" s="28">
        <f t="shared" si="5"/>
        <v>-12559.66</v>
      </c>
      <c r="M159" s="8">
        <v>41963</v>
      </c>
      <c r="N159" s="8">
        <v>42236</v>
      </c>
      <c r="O159" s="8">
        <v>42036</v>
      </c>
      <c r="P159" s="8">
        <v>42169</v>
      </c>
    </row>
    <row r="160" spans="1:16" x14ac:dyDescent="0.25">
      <c r="A160" s="3" t="s">
        <v>243</v>
      </c>
      <c r="B160" s="3" t="s">
        <v>421</v>
      </c>
      <c r="C160" s="3" t="s">
        <v>1020</v>
      </c>
      <c r="D160" s="3" t="s">
        <v>1021</v>
      </c>
      <c r="E160" s="20">
        <v>-17842.45</v>
      </c>
      <c r="F160" s="20"/>
      <c r="G160" s="22">
        <f t="shared" si="4"/>
        <v>-17842.45</v>
      </c>
      <c r="H160" s="27"/>
      <c r="I160" s="27"/>
      <c r="J160" s="28">
        <v>-17842.45</v>
      </c>
      <c r="K160" s="22">
        <v>91976.45</v>
      </c>
      <c r="L160" s="28">
        <f t="shared" si="5"/>
        <v>-109818.9</v>
      </c>
      <c r="M160" s="8">
        <v>42489.451296296298</v>
      </c>
      <c r="N160" s="8">
        <v>43445</v>
      </c>
      <c r="O160" s="8">
        <v>42491</v>
      </c>
      <c r="P160" s="8">
        <v>42732</v>
      </c>
    </row>
    <row r="161" spans="1:16" x14ac:dyDescent="0.25">
      <c r="A161" s="3" t="s">
        <v>243</v>
      </c>
      <c r="B161" s="3" t="s">
        <v>421</v>
      </c>
      <c r="C161" s="3" t="s">
        <v>1022</v>
      </c>
      <c r="D161" s="3" t="s">
        <v>1023</v>
      </c>
      <c r="E161" s="20">
        <v>188728.07</v>
      </c>
      <c r="F161" s="20"/>
      <c r="G161" s="22">
        <f t="shared" si="4"/>
        <v>188728.07</v>
      </c>
      <c r="H161" s="27"/>
      <c r="I161" s="27"/>
      <c r="J161" s="28">
        <v>188728.07</v>
      </c>
      <c r="K161" s="22">
        <v>48219.360000000001</v>
      </c>
      <c r="L161" s="28">
        <f t="shared" si="5"/>
        <v>140508.71000000002</v>
      </c>
      <c r="M161" s="8">
        <v>42489.474120370367</v>
      </c>
      <c r="N161" s="8">
        <v>43231</v>
      </c>
      <c r="O161" s="8">
        <v>42491</v>
      </c>
      <c r="P161" s="8">
        <v>42732</v>
      </c>
    </row>
    <row r="162" spans="1:16" x14ac:dyDescent="0.25">
      <c r="A162" s="3" t="s">
        <v>243</v>
      </c>
      <c r="B162" s="3" t="s">
        <v>1024</v>
      </c>
      <c r="C162" s="3" t="s">
        <v>1025</v>
      </c>
      <c r="D162" s="3" t="s">
        <v>1026</v>
      </c>
      <c r="E162" s="20">
        <v>891362.09</v>
      </c>
      <c r="F162" s="20"/>
      <c r="G162" s="22">
        <f t="shared" si="4"/>
        <v>891362.09</v>
      </c>
      <c r="H162" s="27"/>
      <c r="I162" s="27"/>
      <c r="J162" s="28">
        <v>891362.09</v>
      </c>
      <c r="K162" s="22">
        <v>2000000</v>
      </c>
      <c r="L162" s="28">
        <f t="shared" si="5"/>
        <v>-1108637.9100000001</v>
      </c>
      <c r="M162" s="8">
        <v>44222.443923611114</v>
      </c>
      <c r="N162" s="8">
        <v>44560</v>
      </c>
      <c r="O162" s="8">
        <v>44197</v>
      </c>
      <c r="P162" s="8">
        <v>44625</v>
      </c>
    </row>
    <row r="163" spans="1:16" x14ac:dyDescent="0.25">
      <c r="A163" s="3" t="s">
        <v>243</v>
      </c>
      <c r="B163" s="3" t="s">
        <v>516</v>
      </c>
      <c r="C163" s="3" t="s">
        <v>517</v>
      </c>
      <c r="D163" s="3" t="s">
        <v>518</v>
      </c>
      <c r="E163" s="20">
        <v>609.66999999999996</v>
      </c>
      <c r="F163" s="20"/>
      <c r="G163" s="22">
        <f t="shared" si="4"/>
        <v>609.66999999999996</v>
      </c>
      <c r="H163" s="27"/>
      <c r="I163" s="27"/>
      <c r="J163" s="28">
        <v>26052.089999999997</v>
      </c>
      <c r="K163" s="22">
        <v>87907.04</v>
      </c>
      <c r="L163" s="28">
        <f t="shared" si="5"/>
        <v>-61854.95</v>
      </c>
      <c r="M163" s="8">
        <v>43000.584224537037</v>
      </c>
      <c r="N163" s="8">
        <v>45991</v>
      </c>
      <c r="O163" s="8">
        <v>43009</v>
      </c>
      <c r="P163" s="8"/>
    </row>
    <row r="164" spans="1:16" x14ac:dyDescent="0.25">
      <c r="A164" s="3" t="s">
        <v>243</v>
      </c>
      <c r="B164" s="3" t="s">
        <v>1027</v>
      </c>
      <c r="C164" s="3" t="s">
        <v>1028</v>
      </c>
      <c r="D164" s="3" t="s">
        <v>1029</v>
      </c>
      <c r="E164" s="20">
        <v>-68188.66</v>
      </c>
      <c r="F164" s="20"/>
      <c r="G164" s="22">
        <f t="shared" si="4"/>
        <v>-68188.66</v>
      </c>
      <c r="H164" s="27"/>
      <c r="I164" s="27"/>
      <c r="J164" s="28">
        <v>0</v>
      </c>
      <c r="K164" s="22">
        <v>190631</v>
      </c>
      <c r="L164" s="28">
        <f t="shared" si="5"/>
        <v>-190631</v>
      </c>
      <c r="M164" s="8">
        <v>43817.643680555557</v>
      </c>
      <c r="N164" s="8">
        <v>44650</v>
      </c>
      <c r="O164" s="8">
        <v>43862</v>
      </c>
      <c r="P164" s="8"/>
    </row>
    <row r="165" spans="1:16" x14ac:dyDescent="0.25">
      <c r="A165" s="3" t="s">
        <v>243</v>
      </c>
      <c r="B165" s="3" t="s">
        <v>1027</v>
      </c>
      <c r="C165" s="3" t="s">
        <v>1030</v>
      </c>
      <c r="D165" s="3" t="s">
        <v>1031</v>
      </c>
      <c r="E165" s="20">
        <v>-45326.33</v>
      </c>
      <c r="F165" s="20"/>
      <c r="G165" s="22">
        <f t="shared" si="4"/>
        <v>-45326.33</v>
      </c>
      <c r="H165" s="27"/>
      <c r="I165" s="27"/>
      <c r="J165" s="28">
        <v>0</v>
      </c>
      <c r="K165" s="22">
        <v>190631</v>
      </c>
      <c r="L165" s="28">
        <f t="shared" si="5"/>
        <v>-190631</v>
      </c>
      <c r="M165" s="8">
        <v>43817.647418981483</v>
      </c>
      <c r="N165" s="8">
        <v>44650</v>
      </c>
      <c r="O165" s="8">
        <v>43862</v>
      </c>
      <c r="P165" s="8"/>
    </row>
    <row r="166" spans="1:16" x14ac:dyDescent="0.25">
      <c r="A166" s="3" t="s">
        <v>243</v>
      </c>
      <c r="B166" s="3" t="s">
        <v>1032</v>
      </c>
      <c r="C166" s="3" t="s">
        <v>1033</v>
      </c>
      <c r="D166" s="3" t="s">
        <v>1034</v>
      </c>
      <c r="E166" s="20">
        <v>-741.3</v>
      </c>
      <c r="F166" s="20"/>
      <c r="G166" s="22">
        <f t="shared" si="4"/>
        <v>-741.3</v>
      </c>
      <c r="H166" s="27"/>
      <c r="I166" s="27"/>
      <c r="J166" s="28">
        <v>-741.3</v>
      </c>
      <c r="K166" s="22">
        <v>32187</v>
      </c>
      <c r="L166" s="28">
        <f t="shared" si="5"/>
        <v>-32928.300000000003</v>
      </c>
      <c r="M166" s="8">
        <v>40464</v>
      </c>
      <c r="N166" s="8">
        <v>41090</v>
      </c>
      <c r="O166" s="8">
        <v>40513</v>
      </c>
      <c r="P166" s="8">
        <v>40674</v>
      </c>
    </row>
    <row r="167" spans="1:16" x14ac:dyDescent="0.25">
      <c r="A167" s="3" t="s">
        <v>243</v>
      </c>
      <c r="B167" s="3" t="s">
        <v>1035</v>
      </c>
      <c r="C167" s="3" t="s">
        <v>1036</v>
      </c>
      <c r="D167" s="3" t="s">
        <v>1037</v>
      </c>
      <c r="E167" s="20">
        <v>144756.82</v>
      </c>
      <c r="F167" s="20"/>
      <c r="G167" s="22">
        <f t="shared" si="4"/>
        <v>144756.82</v>
      </c>
      <c r="H167" s="27"/>
      <c r="I167" s="27"/>
      <c r="J167" s="28">
        <v>1988908.75</v>
      </c>
      <c r="K167" s="22">
        <v>416794</v>
      </c>
      <c r="L167" s="28">
        <f t="shared" si="5"/>
        <v>1572114.75</v>
      </c>
      <c r="M167" s="8">
        <v>43418.605081018519</v>
      </c>
      <c r="N167" s="8">
        <v>44104</v>
      </c>
      <c r="O167" s="8">
        <v>43435</v>
      </c>
      <c r="P167" s="8">
        <v>44285</v>
      </c>
    </row>
    <row r="168" spans="1:16" x14ac:dyDescent="0.25">
      <c r="A168" s="3" t="s">
        <v>243</v>
      </c>
      <c r="B168" s="3" t="s">
        <v>1038</v>
      </c>
      <c r="C168" s="3" t="s">
        <v>1039</v>
      </c>
      <c r="D168" s="3" t="s">
        <v>1040</v>
      </c>
      <c r="E168" s="20">
        <v>-2414.63</v>
      </c>
      <c r="F168" s="20"/>
      <c r="G168" s="22">
        <f t="shared" si="4"/>
        <v>-2414.63</v>
      </c>
      <c r="H168" s="27"/>
      <c r="I168" s="27"/>
      <c r="J168" s="28">
        <v>-2414.63</v>
      </c>
      <c r="K168" s="22">
        <v>43788</v>
      </c>
      <c r="L168" s="28">
        <f t="shared" si="5"/>
        <v>-46202.63</v>
      </c>
      <c r="M168" s="8">
        <v>39975</v>
      </c>
      <c r="N168" s="8">
        <v>41801</v>
      </c>
      <c r="O168" s="8">
        <v>39965</v>
      </c>
      <c r="P168" s="8">
        <v>40187</v>
      </c>
    </row>
    <row r="169" spans="1:16" x14ac:dyDescent="0.25">
      <c r="A169" s="3" t="s">
        <v>243</v>
      </c>
      <c r="B169" s="3" t="s">
        <v>1038</v>
      </c>
      <c r="C169" s="3" t="s">
        <v>1041</v>
      </c>
      <c r="D169" s="3" t="s">
        <v>1042</v>
      </c>
      <c r="E169" s="20">
        <v>-2314.16</v>
      </c>
      <c r="F169" s="20"/>
      <c r="G169" s="22">
        <f t="shared" si="4"/>
        <v>-2314.16</v>
      </c>
      <c r="H169" s="27"/>
      <c r="I169" s="27"/>
      <c r="J169" s="28">
        <v>-2314.16</v>
      </c>
      <c r="K169" s="22">
        <v>206055.49</v>
      </c>
      <c r="L169" s="28">
        <f t="shared" si="5"/>
        <v>-208369.65</v>
      </c>
      <c r="M169" s="8">
        <v>40912</v>
      </c>
      <c r="N169" s="8">
        <v>41277</v>
      </c>
      <c r="O169" s="8">
        <v>41000</v>
      </c>
      <c r="P169" s="8">
        <v>41181</v>
      </c>
    </row>
    <row r="170" spans="1:16" x14ac:dyDescent="0.25">
      <c r="A170" s="3" t="s">
        <v>243</v>
      </c>
      <c r="B170" s="3" t="s">
        <v>1038</v>
      </c>
      <c r="C170" s="3" t="s">
        <v>1043</v>
      </c>
      <c r="D170" s="3" t="s">
        <v>1044</v>
      </c>
      <c r="E170" s="20">
        <v>-2376.8200000000002</v>
      </c>
      <c r="F170" s="20"/>
      <c r="G170" s="22">
        <f t="shared" si="4"/>
        <v>-2376.8200000000002</v>
      </c>
      <c r="H170" s="27"/>
      <c r="I170" s="27"/>
      <c r="J170" s="28">
        <v>-2376.8200000000002</v>
      </c>
      <c r="K170" s="22">
        <v>0</v>
      </c>
      <c r="L170" s="28">
        <f t="shared" si="5"/>
        <v>-2376.8200000000002</v>
      </c>
      <c r="M170" s="8">
        <v>43367.584629629629</v>
      </c>
      <c r="N170" s="8">
        <v>43420</v>
      </c>
      <c r="O170" s="8">
        <v>43435</v>
      </c>
      <c r="P170" s="8">
        <v>43558</v>
      </c>
    </row>
    <row r="171" spans="1:16" x14ac:dyDescent="0.25">
      <c r="A171" s="3" t="s">
        <v>243</v>
      </c>
      <c r="B171" s="3" t="s">
        <v>519</v>
      </c>
      <c r="C171" s="3" t="s">
        <v>1045</v>
      </c>
      <c r="D171" s="3" t="s">
        <v>1046</v>
      </c>
      <c r="E171" s="20">
        <v>-6906.26</v>
      </c>
      <c r="F171" s="20"/>
      <c r="G171" s="22">
        <f t="shared" si="4"/>
        <v>-6906.26</v>
      </c>
      <c r="H171" s="27"/>
      <c r="I171" s="27"/>
      <c r="J171" s="28">
        <v>-6906.26</v>
      </c>
      <c r="K171" s="22">
        <v>0</v>
      </c>
      <c r="L171" s="28">
        <f t="shared" si="5"/>
        <v>-6906.26</v>
      </c>
      <c r="M171" s="8">
        <v>36629</v>
      </c>
      <c r="N171" s="8">
        <v>37986</v>
      </c>
      <c r="O171" s="8">
        <v>35612</v>
      </c>
      <c r="P171" s="8">
        <v>35673</v>
      </c>
    </row>
    <row r="172" spans="1:16" x14ac:dyDescent="0.25">
      <c r="A172" s="3" t="s">
        <v>243</v>
      </c>
      <c r="B172" s="3" t="s">
        <v>519</v>
      </c>
      <c r="C172" s="3" t="s">
        <v>1047</v>
      </c>
      <c r="D172" s="3" t="s">
        <v>1048</v>
      </c>
      <c r="E172" s="20">
        <v>-6511.34</v>
      </c>
      <c r="F172" s="20"/>
      <c r="G172" s="22">
        <f t="shared" si="4"/>
        <v>-6511.34</v>
      </c>
      <c r="H172" s="27"/>
      <c r="I172" s="27"/>
      <c r="J172" s="28">
        <v>-6511.34</v>
      </c>
      <c r="K172" s="22">
        <v>0</v>
      </c>
      <c r="L172" s="28">
        <f t="shared" si="5"/>
        <v>-6511.34</v>
      </c>
      <c r="M172" s="8">
        <v>37041</v>
      </c>
      <c r="N172" s="8">
        <v>55153</v>
      </c>
      <c r="O172" s="8">
        <v>37043</v>
      </c>
      <c r="P172" s="8">
        <v>39937</v>
      </c>
    </row>
    <row r="173" spans="1:16" x14ac:dyDescent="0.25">
      <c r="A173" s="3" t="s">
        <v>243</v>
      </c>
      <c r="B173" s="3" t="s">
        <v>519</v>
      </c>
      <c r="C173" s="3" t="s">
        <v>1049</v>
      </c>
      <c r="D173" s="3" t="s">
        <v>1050</v>
      </c>
      <c r="E173" s="20">
        <v>-6945.58</v>
      </c>
      <c r="F173" s="20"/>
      <c r="G173" s="22">
        <f t="shared" si="4"/>
        <v>-6945.58</v>
      </c>
      <c r="H173" s="27"/>
      <c r="I173" s="27"/>
      <c r="J173" s="28">
        <v>-6945.58</v>
      </c>
      <c r="K173" s="22">
        <v>0</v>
      </c>
      <c r="L173" s="28">
        <f t="shared" si="5"/>
        <v>-6945.58</v>
      </c>
      <c r="M173" s="8">
        <v>37435</v>
      </c>
      <c r="N173" s="8">
        <v>55153</v>
      </c>
      <c r="O173" s="8">
        <v>37438</v>
      </c>
      <c r="P173" s="8"/>
    </row>
    <row r="174" spans="1:16" x14ac:dyDescent="0.25">
      <c r="A174" s="3" t="s">
        <v>243</v>
      </c>
      <c r="B174" s="3" t="s">
        <v>519</v>
      </c>
      <c r="C174" s="3" t="s">
        <v>1051</v>
      </c>
      <c r="D174" s="3" t="s">
        <v>1052</v>
      </c>
      <c r="E174" s="20">
        <v>-11198.5</v>
      </c>
      <c r="F174" s="20"/>
      <c r="G174" s="22">
        <f t="shared" si="4"/>
        <v>-11198.5</v>
      </c>
      <c r="H174" s="27"/>
      <c r="I174" s="27"/>
      <c r="J174" s="28">
        <v>-11198.5</v>
      </c>
      <c r="K174" s="22">
        <v>0</v>
      </c>
      <c r="L174" s="28">
        <f t="shared" si="5"/>
        <v>-11198.5</v>
      </c>
      <c r="M174" s="8">
        <v>37519</v>
      </c>
      <c r="N174" s="8">
        <v>55153</v>
      </c>
      <c r="O174" s="8">
        <v>38565</v>
      </c>
      <c r="P174" s="8">
        <v>39822</v>
      </c>
    </row>
    <row r="175" spans="1:16" x14ac:dyDescent="0.25">
      <c r="A175" s="3" t="s">
        <v>243</v>
      </c>
      <c r="B175" s="3" t="s">
        <v>519</v>
      </c>
      <c r="C175" s="3" t="s">
        <v>1053</v>
      </c>
      <c r="D175" s="3" t="s">
        <v>1054</v>
      </c>
      <c r="E175" s="20">
        <v>-2430.5300000000002</v>
      </c>
      <c r="F175" s="20"/>
      <c r="G175" s="22">
        <f t="shared" si="4"/>
        <v>-2430.5300000000002</v>
      </c>
      <c r="H175" s="27"/>
      <c r="I175" s="27"/>
      <c r="J175" s="28">
        <v>-2430.5300000000002</v>
      </c>
      <c r="K175" s="22">
        <v>0</v>
      </c>
      <c r="L175" s="28">
        <f t="shared" si="5"/>
        <v>-2430.5300000000002</v>
      </c>
      <c r="M175" s="8">
        <v>37542</v>
      </c>
      <c r="N175" s="8">
        <v>55153</v>
      </c>
      <c r="O175" s="8">
        <v>37561</v>
      </c>
      <c r="P175" s="8">
        <v>37571</v>
      </c>
    </row>
    <row r="176" spans="1:16" x14ac:dyDescent="0.25">
      <c r="A176" s="3" t="s">
        <v>243</v>
      </c>
      <c r="B176" s="3" t="s">
        <v>519</v>
      </c>
      <c r="C176" s="3" t="s">
        <v>1055</v>
      </c>
      <c r="D176" s="3" t="s">
        <v>1056</v>
      </c>
      <c r="E176" s="20">
        <v>-7911.24</v>
      </c>
      <c r="F176" s="20"/>
      <c r="G176" s="22">
        <f t="shared" si="4"/>
        <v>-7911.24</v>
      </c>
      <c r="H176" s="27"/>
      <c r="I176" s="27"/>
      <c r="J176" s="28">
        <v>-7911.24</v>
      </c>
      <c r="K176" s="22">
        <v>0</v>
      </c>
      <c r="L176" s="28">
        <f t="shared" si="5"/>
        <v>-7911.24</v>
      </c>
      <c r="M176" s="8">
        <v>39428</v>
      </c>
      <c r="N176" s="8">
        <v>40178</v>
      </c>
      <c r="O176" s="8">
        <v>39845</v>
      </c>
      <c r="P176" s="8">
        <v>40109</v>
      </c>
    </row>
    <row r="177" spans="1:16" x14ac:dyDescent="0.25">
      <c r="A177" s="3" t="s">
        <v>243</v>
      </c>
      <c r="B177" s="3" t="s">
        <v>519</v>
      </c>
      <c r="C177" s="3" t="s">
        <v>1057</v>
      </c>
      <c r="D177" s="3" t="s">
        <v>1058</v>
      </c>
      <c r="E177" s="20">
        <v>-2139.81</v>
      </c>
      <c r="F177" s="20"/>
      <c r="G177" s="22">
        <f t="shared" si="4"/>
        <v>-2139.81</v>
      </c>
      <c r="H177" s="27"/>
      <c r="I177" s="27"/>
      <c r="J177" s="28">
        <v>-2139.81</v>
      </c>
      <c r="K177" s="22">
        <v>128455</v>
      </c>
      <c r="L177" s="28">
        <f t="shared" si="5"/>
        <v>-130594.81</v>
      </c>
      <c r="M177" s="8">
        <v>39932</v>
      </c>
      <c r="N177" s="8">
        <v>41757</v>
      </c>
      <c r="O177" s="8">
        <v>39934</v>
      </c>
      <c r="P177" s="8">
        <v>40057</v>
      </c>
    </row>
    <row r="178" spans="1:16" x14ac:dyDescent="0.25">
      <c r="A178" s="3" t="s">
        <v>243</v>
      </c>
      <c r="B178" s="3" t="s">
        <v>519</v>
      </c>
      <c r="C178" s="3" t="s">
        <v>1059</v>
      </c>
      <c r="D178" s="3" t="s">
        <v>1060</v>
      </c>
      <c r="E178" s="20">
        <v>-1205.51</v>
      </c>
      <c r="F178" s="20"/>
      <c r="G178" s="22">
        <f t="shared" si="4"/>
        <v>-1205.51</v>
      </c>
      <c r="H178" s="27"/>
      <c r="I178" s="27"/>
      <c r="J178" s="28">
        <v>-1205.51</v>
      </c>
      <c r="K178" s="22">
        <v>40331</v>
      </c>
      <c r="L178" s="28">
        <f t="shared" si="5"/>
        <v>-41536.51</v>
      </c>
      <c r="M178" s="8">
        <v>40416</v>
      </c>
      <c r="N178" s="8">
        <v>40756</v>
      </c>
      <c r="O178" s="8">
        <v>40422</v>
      </c>
      <c r="P178" s="8">
        <v>40644</v>
      </c>
    </row>
    <row r="179" spans="1:16" x14ac:dyDescent="0.25">
      <c r="A179" s="3" t="s">
        <v>243</v>
      </c>
      <c r="B179" s="3" t="s">
        <v>519</v>
      </c>
      <c r="C179" s="3" t="s">
        <v>1061</v>
      </c>
      <c r="D179" s="3" t="s">
        <v>1062</v>
      </c>
      <c r="E179" s="20">
        <v>-814.92</v>
      </c>
      <c r="F179" s="20"/>
      <c r="G179" s="22">
        <f t="shared" si="4"/>
        <v>-814.92</v>
      </c>
      <c r="H179" s="27"/>
      <c r="I179" s="27"/>
      <c r="J179" s="28">
        <v>-814.92</v>
      </c>
      <c r="K179" s="22">
        <v>15203</v>
      </c>
      <c r="L179" s="28">
        <f t="shared" si="5"/>
        <v>-16017.92</v>
      </c>
      <c r="M179" s="8">
        <v>40416</v>
      </c>
      <c r="N179" s="8">
        <v>40633</v>
      </c>
      <c r="O179" s="8">
        <v>40422</v>
      </c>
      <c r="P179" s="8">
        <v>40525</v>
      </c>
    </row>
    <row r="180" spans="1:16" x14ac:dyDescent="0.25">
      <c r="A180" s="3" t="s">
        <v>243</v>
      </c>
      <c r="B180" s="3" t="s">
        <v>519</v>
      </c>
      <c r="C180" s="3" t="s">
        <v>1063</v>
      </c>
      <c r="D180" s="3" t="s">
        <v>1064</v>
      </c>
      <c r="E180" s="20">
        <v>-2038.93</v>
      </c>
      <c r="F180" s="20"/>
      <c r="G180" s="22">
        <f t="shared" si="4"/>
        <v>-2038.93</v>
      </c>
      <c r="H180" s="27"/>
      <c r="I180" s="27"/>
      <c r="J180" s="28">
        <v>-2038.93</v>
      </c>
      <c r="K180" s="22">
        <v>173187</v>
      </c>
      <c r="L180" s="28">
        <f t="shared" si="5"/>
        <v>-175225.93</v>
      </c>
      <c r="M180" s="8">
        <v>40434</v>
      </c>
      <c r="N180" s="8">
        <v>41365</v>
      </c>
      <c r="O180" s="8">
        <v>40787</v>
      </c>
      <c r="P180" s="8">
        <v>41165</v>
      </c>
    </row>
    <row r="181" spans="1:16" x14ac:dyDescent="0.25">
      <c r="A181" s="3" t="s">
        <v>243</v>
      </c>
      <c r="B181" s="3" t="s">
        <v>519</v>
      </c>
      <c r="C181" s="3" t="s">
        <v>520</v>
      </c>
      <c r="D181" s="3" t="s">
        <v>521</v>
      </c>
      <c r="E181" s="20">
        <v>38.15</v>
      </c>
      <c r="F181" s="20"/>
      <c r="G181" s="22">
        <f t="shared" si="4"/>
        <v>38.15</v>
      </c>
      <c r="H181" s="27"/>
      <c r="I181" s="27"/>
      <c r="J181" s="28">
        <v>38.15</v>
      </c>
      <c r="K181" s="22">
        <v>0</v>
      </c>
      <c r="L181" s="28">
        <f t="shared" si="5"/>
        <v>38.15</v>
      </c>
      <c r="M181" s="8">
        <v>44259.418217592596</v>
      </c>
      <c r="N181" s="8">
        <v>44397</v>
      </c>
      <c r="O181" s="8">
        <v>44317</v>
      </c>
      <c r="P181" s="8"/>
    </row>
    <row r="182" spans="1:16" x14ac:dyDescent="0.25">
      <c r="A182" s="3" t="s">
        <v>243</v>
      </c>
      <c r="B182" s="3" t="s">
        <v>519</v>
      </c>
      <c r="C182" s="3" t="s">
        <v>522</v>
      </c>
      <c r="D182" s="3" t="s">
        <v>523</v>
      </c>
      <c r="E182" s="20">
        <v>16295.34</v>
      </c>
      <c r="F182" s="20"/>
      <c r="G182" s="22">
        <f t="shared" si="4"/>
        <v>16295.34</v>
      </c>
      <c r="H182" s="27"/>
      <c r="I182" s="27"/>
      <c r="J182" s="28">
        <v>16295.34</v>
      </c>
      <c r="K182" s="22">
        <v>73592.679999999993</v>
      </c>
      <c r="L182" s="28">
        <f t="shared" si="5"/>
        <v>-57297.34</v>
      </c>
      <c r="M182" s="8">
        <v>44285.422673611109</v>
      </c>
      <c r="N182" s="8">
        <v>45705</v>
      </c>
      <c r="O182" s="8">
        <v>44287</v>
      </c>
      <c r="P182" s="8">
        <v>44741</v>
      </c>
    </row>
    <row r="183" spans="1:16" x14ac:dyDescent="0.25">
      <c r="A183" s="3" t="s">
        <v>243</v>
      </c>
      <c r="B183" s="3" t="s">
        <v>519</v>
      </c>
      <c r="C183" s="3" t="s">
        <v>524</v>
      </c>
      <c r="D183" s="3" t="s">
        <v>525</v>
      </c>
      <c r="E183" s="20">
        <v>129066.01</v>
      </c>
      <c r="F183" s="20"/>
      <c r="G183" s="22">
        <f t="shared" si="4"/>
        <v>129066.01</v>
      </c>
      <c r="H183" s="27"/>
      <c r="I183" s="27"/>
      <c r="J183" s="28">
        <v>129066.01</v>
      </c>
      <c r="K183" s="22">
        <v>50388.91</v>
      </c>
      <c r="L183" s="28">
        <f t="shared" si="5"/>
        <v>78677.099999999991</v>
      </c>
      <c r="M183" s="8">
        <v>44369.751226851855</v>
      </c>
      <c r="N183" s="8">
        <v>45615</v>
      </c>
      <c r="O183" s="8">
        <v>44348</v>
      </c>
      <c r="P183" s="8">
        <v>44588</v>
      </c>
    </row>
    <row r="184" spans="1:16" x14ac:dyDescent="0.25">
      <c r="A184" s="3" t="s">
        <v>243</v>
      </c>
      <c r="B184" s="3" t="s">
        <v>519</v>
      </c>
      <c r="C184" s="3" t="s">
        <v>1065</v>
      </c>
      <c r="D184" s="3" t="s">
        <v>1066</v>
      </c>
      <c r="E184" s="20">
        <v>23710.27</v>
      </c>
      <c r="F184" s="20"/>
      <c r="G184" s="22">
        <f t="shared" si="4"/>
        <v>23710.27</v>
      </c>
      <c r="H184" s="27"/>
      <c r="I184" s="27"/>
      <c r="J184" s="28">
        <v>1978819.4</v>
      </c>
      <c r="K184" s="22">
        <v>1689689.28</v>
      </c>
      <c r="L184" s="28">
        <f t="shared" si="5"/>
        <v>289130.11999999988</v>
      </c>
      <c r="M184" s="8">
        <v>43216.417604166665</v>
      </c>
      <c r="N184" s="8">
        <v>43337</v>
      </c>
      <c r="O184" s="8">
        <v>43221</v>
      </c>
      <c r="P184" s="8">
        <v>43487</v>
      </c>
    </row>
    <row r="185" spans="1:16" x14ac:dyDescent="0.25">
      <c r="A185" s="3" t="s">
        <v>243</v>
      </c>
      <c r="B185" s="3" t="s">
        <v>519</v>
      </c>
      <c r="C185" s="3" t="s">
        <v>1067</v>
      </c>
      <c r="D185" s="3" t="s">
        <v>1068</v>
      </c>
      <c r="E185" s="20">
        <v>-22613.42</v>
      </c>
      <c r="F185" s="20"/>
      <c r="G185" s="22">
        <f t="shared" si="4"/>
        <v>-22613.42</v>
      </c>
      <c r="H185" s="27"/>
      <c r="I185" s="27"/>
      <c r="J185" s="28">
        <v>330546.79000000004</v>
      </c>
      <c r="K185" s="22">
        <v>227712</v>
      </c>
      <c r="L185" s="28">
        <f t="shared" si="5"/>
        <v>102834.79000000004</v>
      </c>
      <c r="M185" s="8">
        <v>43123.847199074073</v>
      </c>
      <c r="N185" s="8">
        <v>43189</v>
      </c>
      <c r="O185" s="8">
        <v>43160</v>
      </c>
      <c r="P185" s="8">
        <v>43369</v>
      </c>
    </row>
    <row r="186" spans="1:16" x14ac:dyDescent="0.25">
      <c r="A186" s="3" t="s">
        <v>243</v>
      </c>
      <c r="B186" s="3" t="s">
        <v>519</v>
      </c>
      <c r="C186" s="3" t="s">
        <v>1069</v>
      </c>
      <c r="D186" s="3" t="s">
        <v>1070</v>
      </c>
      <c r="E186" s="20">
        <v>-9894.69</v>
      </c>
      <c r="F186" s="20"/>
      <c r="G186" s="22">
        <f t="shared" si="4"/>
        <v>-9894.69</v>
      </c>
      <c r="H186" s="27"/>
      <c r="I186" s="27"/>
      <c r="J186" s="28">
        <v>360131.06</v>
      </c>
      <c r="K186" s="22">
        <v>70969.100000000006</v>
      </c>
      <c r="L186" s="28">
        <f t="shared" si="5"/>
        <v>289161.95999999996</v>
      </c>
      <c r="M186" s="8">
        <v>43679.584155092591</v>
      </c>
      <c r="N186" s="8">
        <v>43895</v>
      </c>
      <c r="O186" s="8">
        <v>43709</v>
      </c>
      <c r="P186" s="8">
        <v>44089</v>
      </c>
    </row>
    <row r="187" spans="1:16" x14ac:dyDescent="0.25">
      <c r="A187" s="3" t="s">
        <v>243</v>
      </c>
      <c r="B187" s="3" t="s">
        <v>519</v>
      </c>
      <c r="C187" s="3" t="s">
        <v>526</v>
      </c>
      <c r="D187" s="3" t="s">
        <v>527</v>
      </c>
      <c r="E187" s="20">
        <v>2948.97</v>
      </c>
      <c r="F187" s="20"/>
      <c r="G187" s="22">
        <f t="shared" si="4"/>
        <v>2948.97</v>
      </c>
      <c r="H187" s="27"/>
      <c r="I187" s="27"/>
      <c r="J187" s="28">
        <v>2948.97</v>
      </c>
      <c r="K187" s="22">
        <v>0</v>
      </c>
      <c r="L187" s="28">
        <f t="shared" si="5"/>
        <v>2948.97</v>
      </c>
      <c r="M187" s="8">
        <v>44426.585162037038</v>
      </c>
      <c r="N187" s="8">
        <v>45644</v>
      </c>
      <c r="O187" s="8">
        <v>44440</v>
      </c>
      <c r="P187" s="8"/>
    </row>
    <row r="188" spans="1:16" x14ac:dyDescent="0.25">
      <c r="A188" s="3" t="s">
        <v>243</v>
      </c>
      <c r="B188" s="3" t="s">
        <v>519</v>
      </c>
      <c r="C188" s="3" t="s">
        <v>528</v>
      </c>
      <c r="D188" s="3" t="s">
        <v>529</v>
      </c>
      <c r="E188" s="20">
        <v>96954.66</v>
      </c>
      <c r="F188" s="20"/>
      <c r="G188" s="22">
        <f t="shared" si="4"/>
        <v>96954.66</v>
      </c>
      <c r="H188" s="27"/>
      <c r="I188" s="27"/>
      <c r="J188" s="28">
        <v>96954.66</v>
      </c>
      <c r="K188" s="22">
        <v>90736.42</v>
      </c>
      <c r="L188" s="28">
        <f t="shared" si="5"/>
        <v>6218.2400000000052</v>
      </c>
      <c r="M188" s="8">
        <v>44410.584641203706</v>
      </c>
      <c r="N188" s="8">
        <v>44598</v>
      </c>
      <c r="O188" s="8">
        <v>44409</v>
      </c>
      <c r="P188" s="8">
        <v>44592</v>
      </c>
    </row>
    <row r="189" spans="1:16" x14ac:dyDescent="0.25">
      <c r="A189" s="3" t="s">
        <v>243</v>
      </c>
      <c r="B189" s="3" t="s">
        <v>519</v>
      </c>
      <c r="C189" s="3" t="s">
        <v>1071</v>
      </c>
      <c r="D189" s="3" t="s">
        <v>1072</v>
      </c>
      <c r="E189" s="20">
        <v>-290.47000000000003</v>
      </c>
      <c r="F189" s="20"/>
      <c r="G189" s="22">
        <f t="shared" si="4"/>
        <v>-290.47000000000003</v>
      </c>
      <c r="H189" s="27"/>
      <c r="I189" s="27"/>
      <c r="J189" s="28">
        <v>25438.16</v>
      </c>
      <c r="K189" s="22">
        <v>101493.8</v>
      </c>
      <c r="L189" s="28">
        <f t="shared" si="5"/>
        <v>-76055.64</v>
      </c>
      <c r="M189" s="8">
        <v>43739.750578703701</v>
      </c>
      <c r="N189" s="8">
        <v>43888</v>
      </c>
      <c r="O189" s="8">
        <v>43739</v>
      </c>
      <c r="P189" s="8">
        <v>43930</v>
      </c>
    </row>
    <row r="190" spans="1:16" x14ac:dyDescent="0.25">
      <c r="A190" s="3" t="s">
        <v>243</v>
      </c>
      <c r="B190" s="3" t="s">
        <v>519</v>
      </c>
      <c r="C190" s="3" t="s">
        <v>1073</v>
      </c>
      <c r="D190" s="3" t="s">
        <v>1074</v>
      </c>
      <c r="E190" s="20">
        <v>1760.85</v>
      </c>
      <c r="F190" s="20"/>
      <c r="G190" s="22">
        <f t="shared" si="4"/>
        <v>1760.85</v>
      </c>
      <c r="H190" s="27"/>
      <c r="I190" s="27"/>
      <c r="J190" s="28">
        <v>311171.24</v>
      </c>
      <c r="K190" s="22">
        <v>99383.99</v>
      </c>
      <c r="L190" s="28">
        <f t="shared" si="5"/>
        <v>211787.25</v>
      </c>
      <c r="M190" s="8">
        <v>43728.584189814814</v>
      </c>
      <c r="N190" s="8">
        <v>43924</v>
      </c>
      <c r="O190" s="8">
        <v>43800</v>
      </c>
      <c r="P190" s="8">
        <v>44021</v>
      </c>
    </row>
    <row r="191" spans="1:16" x14ac:dyDescent="0.25">
      <c r="A191" s="3" t="s">
        <v>243</v>
      </c>
      <c r="B191" s="3" t="s">
        <v>519</v>
      </c>
      <c r="C191" s="3" t="s">
        <v>530</v>
      </c>
      <c r="D191" s="3" t="s">
        <v>531</v>
      </c>
      <c r="E191" s="20">
        <v>11835.29</v>
      </c>
      <c r="F191" s="20"/>
      <c r="G191" s="22">
        <f t="shared" si="4"/>
        <v>11835.29</v>
      </c>
      <c r="H191" s="27"/>
      <c r="I191" s="27"/>
      <c r="J191" s="28">
        <v>11835.29</v>
      </c>
      <c r="K191" s="22">
        <v>20092.61</v>
      </c>
      <c r="L191" s="28">
        <f t="shared" si="5"/>
        <v>-8257.32</v>
      </c>
      <c r="M191" s="8">
        <v>44495.751099537039</v>
      </c>
      <c r="N191" s="8">
        <v>44703</v>
      </c>
      <c r="O191" s="8">
        <v>44501</v>
      </c>
      <c r="P191" s="8">
        <v>44626</v>
      </c>
    </row>
    <row r="192" spans="1:16" x14ac:dyDescent="0.25">
      <c r="A192" s="3" t="s">
        <v>243</v>
      </c>
      <c r="B192" s="3" t="s">
        <v>519</v>
      </c>
      <c r="C192" s="3" t="s">
        <v>532</v>
      </c>
      <c r="D192" s="3" t="s">
        <v>533</v>
      </c>
      <c r="E192" s="20">
        <v>91398.99</v>
      </c>
      <c r="F192" s="20"/>
      <c r="G192" s="22">
        <f t="shared" si="4"/>
        <v>91398.99</v>
      </c>
      <c r="H192" s="27"/>
      <c r="I192" s="27"/>
      <c r="J192" s="28">
        <v>91398.99</v>
      </c>
      <c r="K192" s="22">
        <v>70082.559999999998</v>
      </c>
      <c r="L192" s="28">
        <f t="shared" si="5"/>
        <v>21316.430000000008</v>
      </c>
      <c r="M192" s="8">
        <v>44174.417812500003</v>
      </c>
      <c r="N192" s="8">
        <v>45252</v>
      </c>
      <c r="O192" s="8">
        <v>44348</v>
      </c>
      <c r="P192" s="8"/>
    </row>
    <row r="193" spans="1:16" x14ac:dyDescent="0.25">
      <c r="A193" s="3" t="s">
        <v>243</v>
      </c>
      <c r="B193" s="3" t="s">
        <v>519</v>
      </c>
      <c r="C193" s="3" t="s">
        <v>534</v>
      </c>
      <c r="D193" s="3" t="s">
        <v>535</v>
      </c>
      <c r="E193" s="20">
        <v>-82.92</v>
      </c>
      <c r="F193" s="20"/>
      <c r="G193" s="22">
        <f t="shared" ref="G193:G255" si="6">E193-F193</f>
        <v>-82.92</v>
      </c>
      <c r="H193" s="27"/>
      <c r="I193" s="27"/>
      <c r="J193" s="28">
        <v>28756.850000000002</v>
      </c>
      <c r="K193" s="22">
        <v>51296.38</v>
      </c>
      <c r="L193" s="28">
        <f t="shared" si="5"/>
        <v>-22539.529999999995</v>
      </c>
      <c r="M193" s="8">
        <v>43679.584155092591</v>
      </c>
      <c r="N193" s="8">
        <v>43839</v>
      </c>
      <c r="O193" s="8">
        <v>43709</v>
      </c>
      <c r="P193" s="8">
        <v>44089</v>
      </c>
    </row>
    <row r="194" spans="1:16" x14ac:dyDescent="0.25">
      <c r="A194" s="3" t="s">
        <v>243</v>
      </c>
      <c r="B194" s="3" t="s">
        <v>519</v>
      </c>
      <c r="C194" s="3" t="s">
        <v>1075</v>
      </c>
      <c r="D194" s="3" t="s">
        <v>1076</v>
      </c>
      <c r="E194" s="20">
        <v>-7182.05</v>
      </c>
      <c r="F194" s="20"/>
      <c r="G194" s="22">
        <f t="shared" si="6"/>
        <v>-7182.05</v>
      </c>
      <c r="H194" s="27"/>
      <c r="I194" s="27"/>
      <c r="J194" s="28">
        <v>50033.86</v>
      </c>
      <c r="K194" s="22">
        <v>94800</v>
      </c>
      <c r="L194" s="28">
        <f t="shared" si="5"/>
        <v>-44766.14</v>
      </c>
      <c r="M194" s="8">
        <v>44040.417164351849</v>
      </c>
      <c r="N194" s="8">
        <v>44120</v>
      </c>
      <c r="O194" s="8">
        <v>44013</v>
      </c>
      <c r="P194" s="8">
        <v>44207</v>
      </c>
    </row>
    <row r="195" spans="1:16" x14ac:dyDescent="0.25">
      <c r="A195" s="3" t="s">
        <v>243</v>
      </c>
      <c r="B195" s="3" t="s">
        <v>519</v>
      </c>
      <c r="C195" s="3" t="s">
        <v>536</v>
      </c>
      <c r="D195" s="3" t="s">
        <v>537</v>
      </c>
      <c r="E195" s="20">
        <v>28498.51</v>
      </c>
      <c r="F195" s="20"/>
      <c r="G195" s="22">
        <f t="shared" si="6"/>
        <v>28498.51</v>
      </c>
      <c r="H195" s="27"/>
      <c r="I195" s="27"/>
      <c r="J195" s="28">
        <v>28498.51</v>
      </c>
      <c r="K195" s="22">
        <v>24088.21</v>
      </c>
      <c r="L195" s="28">
        <f t="shared" si="5"/>
        <v>4410.2999999999993</v>
      </c>
      <c r="M195" s="8">
        <v>44543.584652777776</v>
      </c>
      <c r="N195" s="8">
        <v>45657</v>
      </c>
      <c r="O195" s="8">
        <v>44531</v>
      </c>
      <c r="P195" s="8">
        <v>44734</v>
      </c>
    </row>
    <row r="196" spans="1:16" x14ac:dyDescent="0.25">
      <c r="A196" s="3" t="s">
        <v>243</v>
      </c>
      <c r="B196" s="3" t="s">
        <v>519</v>
      </c>
      <c r="C196" s="3" t="s">
        <v>1077</v>
      </c>
      <c r="D196" s="3" t="s">
        <v>1078</v>
      </c>
      <c r="E196" s="20">
        <v>-17776.22</v>
      </c>
      <c r="F196" s="20"/>
      <c r="G196" s="22">
        <f t="shared" si="6"/>
        <v>-17776.22</v>
      </c>
      <c r="H196" s="27"/>
      <c r="I196" s="27"/>
      <c r="J196" s="28">
        <v>162152.03</v>
      </c>
      <c r="K196" s="22">
        <v>99251</v>
      </c>
      <c r="L196" s="28">
        <f t="shared" si="5"/>
        <v>62901.03</v>
      </c>
      <c r="M196" s="8">
        <v>43950.583784722221</v>
      </c>
      <c r="N196" s="8">
        <v>44008</v>
      </c>
      <c r="O196" s="8">
        <v>43952</v>
      </c>
      <c r="P196" s="8">
        <v>44207</v>
      </c>
    </row>
    <row r="197" spans="1:16" x14ac:dyDescent="0.25">
      <c r="A197" s="3" t="s">
        <v>243</v>
      </c>
      <c r="B197" s="3" t="s">
        <v>519</v>
      </c>
      <c r="C197" s="3" t="s">
        <v>1079</v>
      </c>
      <c r="D197" s="3" t="s">
        <v>1080</v>
      </c>
      <c r="E197" s="20">
        <v>-68737.06</v>
      </c>
      <c r="F197" s="20"/>
      <c r="G197" s="22">
        <f t="shared" si="6"/>
        <v>-68737.06</v>
      </c>
      <c r="H197" s="27"/>
      <c r="I197" s="27"/>
      <c r="J197" s="28">
        <v>389692.71</v>
      </c>
      <c r="K197" s="22">
        <v>399033</v>
      </c>
      <c r="L197" s="28">
        <f t="shared" ref="L197:L260" si="7">J197-K197</f>
        <v>-9340.289999999979</v>
      </c>
      <c r="M197" s="8">
        <v>43969.417314814818</v>
      </c>
      <c r="N197" s="8">
        <v>44133</v>
      </c>
      <c r="O197" s="8">
        <v>43983</v>
      </c>
      <c r="P197" s="8">
        <v>44152</v>
      </c>
    </row>
    <row r="198" spans="1:16" x14ac:dyDescent="0.25">
      <c r="A198" s="3" t="s">
        <v>243</v>
      </c>
      <c r="B198" s="3" t="s">
        <v>519</v>
      </c>
      <c r="C198" s="3" t="s">
        <v>1081</v>
      </c>
      <c r="D198" s="3" t="s">
        <v>1082</v>
      </c>
      <c r="E198" s="20">
        <v>-8221.61</v>
      </c>
      <c r="F198" s="20"/>
      <c r="G198" s="22">
        <f t="shared" si="6"/>
        <v>-8221.61</v>
      </c>
      <c r="H198" s="27"/>
      <c r="I198" s="27"/>
      <c r="J198" s="28">
        <v>90684.14</v>
      </c>
      <c r="K198" s="22">
        <v>74108</v>
      </c>
      <c r="L198" s="28">
        <f t="shared" si="7"/>
        <v>16576.14</v>
      </c>
      <c r="M198" s="8">
        <v>44020.750740740739</v>
      </c>
      <c r="N198" s="8">
        <v>44161</v>
      </c>
      <c r="O198" s="8">
        <v>44013</v>
      </c>
      <c r="P198" s="8">
        <v>44172</v>
      </c>
    </row>
    <row r="199" spans="1:16" x14ac:dyDescent="0.25">
      <c r="A199" s="3" t="s">
        <v>243</v>
      </c>
      <c r="B199" s="3" t="s">
        <v>519</v>
      </c>
      <c r="C199" s="3" t="s">
        <v>1083</v>
      </c>
      <c r="D199" s="3" t="s">
        <v>1084</v>
      </c>
      <c r="E199" s="20">
        <v>-21357.279999999999</v>
      </c>
      <c r="F199" s="20"/>
      <c r="G199" s="22">
        <f t="shared" si="6"/>
        <v>-21357.279999999999</v>
      </c>
      <c r="H199" s="27"/>
      <c r="I199" s="27"/>
      <c r="J199" s="28">
        <v>217286.03</v>
      </c>
      <c r="K199" s="22">
        <v>238847.13</v>
      </c>
      <c r="L199" s="28">
        <f t="shared" si="7"/>
        <v>-21561.100000000006</v>
      </c>
      <c r="M199" s="8">
        <v>43196.752025462964</v>
      </c>
      <c r="N199" s="8">
        <v>43336</v>
      </c>
      <c r="O199" s="8">
        <v>43191</v>
      </c>
      <c r="P199" s="8">
        <v>43399</v>
      </c>
    </row>
    <row r="200" spans="1:16" x14ac:dyDescent="0.25">
      <c r="A200" s="3" t="s">
        <v>243</v>
      </c>
      <c r="B200" s="3" t="s">
        <v>519</v>
      </c>
      <c r="C200" s="3" t="s">
        <v>1085</v>
      </c>
      <c r="D200" s="3" t="s">
        <v>1086</v>
      </c>
      <c r="E200" s="20">
        <v>-1611</v>
      </c>
      <c r="F200" s="20"/>
      <c r="G200" s="22">
        <f t="shared" si="6"/>
        <v>-1611</v>
      </c>
      <c r="H200" s="27"/>
      <c r="I200" s="27"/>
      <c r="J200" s="28">
        <v>165056.57</v>
      </c>
      <c r="K200" s="22">
        <v>99125.15</v>
      </c>
      <c r="L200" s="28">
        <f t="shared" si="7"/>
        <v>65931.420000000013</v>
      </c>
      <c r="M200" s="8">
        <v>43679.417650462965</v>
      </c>
      <c r="N200" s="8">
        <v>43888</v>
      </c>
      <c r="O200" s="8">
        <v>43678</v>
      </c>
      <c r="P200" s="8">
        <v>43890</v>
      </c>
    </row>
    <row r="201" spans="1:16" x14ac:dyDescent="0.25">
      <c r="A201" s="3" t="s">
        <v>243</v>
      </c>
      <c r="B201" s="3" t="s">
        <v>519</v>
      </c>
      <c r="C201" s="3" t="s">
        <v>1087</v>
      </c>
      <c r="D201" s="3" t="s">
        <v>1088</v>
      </c>
      <c r="E201" s="20">
        <v>30941.18</v>
      </c>
      <c r="F201" s="20"/>
      <c r="G201" s="22">
        <f t="shared" si="6"/>
        <v>30941.18</v>
      </c>
      <c r="H201" s="27"/>
      <c r="I201" s="27"/>
      <c r="J201" s="28">
        <v>30941.18</v>
      </c>
      <c r="K201" s="22">
        <v>45950.78</v>
      </c>
      <c r="L201" s="28">
        <f t="shared" si="7"/>
        <v>-15009.599999999999</v>
      </c>
      <c r="M201" s="8">
        <v>43194.584328703706</v>
      </c>
      <c r="N201" s="8">
        <v>43336</v>
      </c>
      <c r="O201" s="8">
        <v>43191</v>
      </c>
      <c r="P201" s="8">
        <v>43348</v>
      </c>
    </row>
    <row r="202" spans="1:16" x14ac:dyDescent="0.25">
      <c r="A202" s="3" t="s">
        <v>243</v>
      </c>
      <c r="B202" s="3" t="s">
        <v>519</v>
      </c>
      <c r="C202" s="3" t="s">
        <v>548</v>
      </c>
      <c r="D202" s="3" t="s">
        <v>549</v>
      </c>
      <c r="E202" s="20">
        <v>108439.15</v>
      </c>
      <c r="F202" s="20"/>
      <c r="G202" s="22">
        <f t="shared" si="6"/>
        <v>108439.15</v>
      </c>
      <c r="H202" s="27"/>
      <c r="I202" s="27"/>
      <c r="J202" s="28">
        <v>108439.15</v>
      </c>
      <c r="K202" s="22">
        <v>75946.23</v>
      </c>
      <c r="L202" s="28">
        <f t="shared" si="7"/>
        <v>32492.92</v>
      </c>
      <c r="M202" s="8">
        <v>44083.417314814818</v>
      </c>
      <c r="N202" s="8">
        <v>44337</v>
      </c>
      <c r="O202" s="8">
        <v>44256</v>
      </c>
      <c r="P202" s="8">
        <v>44446</v>
      </c>
    </row>
    <row r="203" spans="1:16" x14ac:dyDescent="0.25">
      <c r="A203" s="3" t="s">
        <v>243</v>
      </c>
      <c r="B203" s="3" t="s">
        <v>519</v>
      </c>
      <c r="C203" s="3" t="s">
        <v>1089</v>
      </c>
      <c r="D203" s="3" t="s">
        <v>1090</v>
      </c>
      <c r="E203" s="20">
        <v>-6858.64</v>
      </c>
      <c r="F203" s="20"/>
      <c r="G203" s="22">
        <f t="shared" si="6"/>
        <v>-6858.64</v>
      </c>
      <c r="H203" s="27"/>
      <c r="I203" s="27"/>
      <c r="J203" s="28">
        <v>-1.1900000000005093</v>
      </c>
      <c r="K203" s="22">
        <v>62696</v>
      </c>
      <c r="L203" s="28">
        <f t="shared" si="7"/>
        <v>-62697.19</v>
      </c>
      <c r="M203" s="8">
        <v>43788.584247685183</v>
      </c>
      <c r="N203" s="8">
        <v>44286</v>
      </c>
      <c r="O203" s="8">
        <v>43770</v>
      </c>
      <c r="P203" s="8"/>
    </row>
    <row r="204" spans="1:16" x14ac:dyDescent="0.25">
      <c r="A204" s="3" t="s">
        <v>243</v>
      </c>
      <c r="B204" s="3" t="s">
        <v>519</v>
      </c>
      <c r="C204" s="3" t="s">
        <v>550</v>
      </c>
      <c r="D204" s="3" t="s">
        <v>551</v>
      </c>
      <c r="E204" s="20">
        <v>12.54</v>
      </c>
      <c r="F204" s="20"/>
      <c r="G204" s="22">
        <f t="shared" si="6"/>
        <v>12.54</v>
      </c>
      <c r="H204" s="27"/>
      <c r="I204" s="27"/>
      <c r="J204" s="28">
        <v>12.54</v>
      </c>
      <c r="K204" s="22">
        <v>0</v>
      </c>
      <c r="L204" s="28">
        <f t="shared" si="7"/>
        <v>12.54</v>
      </c>
      <c r="M204" s="8">
        <v>44139.751226851855</v>
      </c>
      <c r="N204" s="8">
        <v>44318</v>
      </c>
      <c r="O204" s="8">
        <v>44348</v>
      </c>
      <c r="P204" s="8"/>
    </row>
    <row r="205" spans="1:16" x14ac:dyDescent="0.25">
      <c r="A205" s="3" t="s">
        <v>243</v>
      </c>
      <c r="B205" s="3" t="s">
        <v>519</v>
      </c>
      <c r="C205" s="3" t="s">
        <v>1091</v>
      </c>
      <c r="D205" s="3" t="s">
        <v>1092</v>
      </c>
      <c r="E205" s="20">
        <v>-17875.009999999998</v>
      </c>
      <c r="F205" s="20"/>
      <c r="G205" s="22">
        <f t="shared" si="6"/>
        <v>-17875.009999999998</v>
      </c>
      <c r="H205" s="27"/>
      <c r="I205" s="27"/>
      <c r="J205" s="28">
        <v>351185.42</v>
      </c>
      <c r="K205" s="22">
        <v>208010.18</v>
      </c>
      <c r="L205" s="28">
        <f t="shared" si="7"/>
        <v>143175.24</v>
      </c>
      <c r="M205" s="8">
        <v>43265.584340277775</v>
      </c>
      <c r="N205" s="8">
        <v>43385</v>
      </c>
      <c r="O205" s="8">
        <v>43252</v>
      </c>
      <c r="P205" s="8">
        <v>43499</v>
      </c>
    </row>
    <row r="206" spans="1:16" x14ac:dyDescent="0.25">
      <c r="A206" s="3" t="s">
        <v>243</v>
      </c>
      <c r="B206" s="3" t="s">
        <v>519</v>
      </c>
      <c r="C206" s="3" t="s">
        <v>1093</v>
      </c>
      <c r="D206" s="3" t="s">
        <v>1094</v>
      </c>
      <c r="E206" s="20">
        <v>-678.59</v>
      </c>
      <c r="F206" s="20"/>
      <c r="G206" s="22">
        <f t="shared" si="6"/>
        <v>-678.59</v>
      </c>
      <c r="H206" s="27"/>
      <c r="I206" s="27"/>
      <c r="J206" s="28">
        <v>7.1899999999999409</v>
      </c>
      <c r="K206" s="22">
        <v>0</v>
      </c>
      <c r="L206" s="28">
        <f t="shared" si="7"/>
        <v>7.1899999999999409</v>
      </c>
      <c r="M206" s="8">
        <v>43867.750891203701</v>
      </c>
      <c r="N206" s="8">
        <v>43441</v>
      </c>
      <c r="O206" s="8">
        <v>43862</v>
      </c>
      <c r="P206" s="8"/>
    </row>
    <row r="207" spans="1:16" x14ac:dyDescent="0.25">
      <c r="A207" s="3" t="s">
        <v>243</v>
      </c>
      <c r="B207" s="3" t="s">
        <v>519</v>
      </c>
      <c r="C207" s="3" t="s">
        <v>552</v>
      </c>
      <c r="D207" s="3" t="s">
        <v>553</v>
      </c>
      <c r="E207" s="20">
        <v>44221.57</v>
      </c>
      <c r="F207" s="20"/>
      <c r="G207" s="22">
        <f t="shared" si="6"/>
        <v>44221.57</v>
      </c>
      <c r="H207" s="27"/>
      <c r="I207" s="27"/>
      <c r="J207" s="28">
        <v>288363.38</v>
      </c>
      <c r="K207" s="22">
        <v>1026778</v>
      </c>
      <c r="L207" s="28">
        <f t="shared" si="7"/>
        <v>-738414.62</v>
      </c>
      <c r="M207" s="8">
        <v>43777.417569444442</v>
      </c>
      <c r="N207" s="8">
        <v>45107</v>
      </c>
      <c r="O207" s="8">
        <v>43831</v>
      </c>
      <c r="P207" s="8">
        <v>44404</v>
      </c>
    </row>
    <row r="208" spans="1:16" x14ac:dyDescent="0.25">
      <c r="A208" s="3" t="s">
        <v>243</v>
      </c>
      <c r="B208" s="3" t="s">
        <v>519</v>
      </c>
      <c r="C208" s="3" t="s">
        <v>554</v>
      </c>
      <c r="D208" s="3" t="s">
        <v>555</v>
      </c>
      <c r="E208" s="20">
        <v>236245.38</v>
      </c>
      <c r="F208" s="20"/>
      <c r="G208" s="22">
        <f t="shared" si="6"/>
        <v>236245.38</v>
      </c>
      <c r="H208" s="27"/>
      <c r="I208" s="27"/>
      <c r="J208" s="28">
        <v>236245.38</v>
      </c>
      <c r="K208" s="22">
        <v>109422.27</v>
      </c>
      <c r="L208" s="28">
        <f t="shared" si="7"/>
        <v>126823.11</v>
      </c>
      <c r="M208" s="8">
        <v>44243.751493055555</v>
      </c>
      <c r="N208" s="8">
        <v>45288</v>
      </c>
      <c r="O208" s="8">
        <v>44228</v>
      </c>
      <c r="P208" s="8">
        <v>44606</v>
      </c>
    </row>
    <row r="209" spans="1:16" x14ac:dyDescent="0.25">
      <c r="A209" s="3" t="s">
        <v>243</v>
      </c>
      <c r="B209" s="3" t="s">
        <v>519</v>
      </c>
      <c r="C209" s="3" t="s">
        <v>558</v>
      </c>
      <c r="D209" s="3" t="s">
        <v>559</v>
      </c>
      <c r="E209" s="20">
        <v>99979.6</v>
      </c>
      <c r="F209" s="20"/>
      <c r="G209" s="22">
        <f t="shared" si="6"/>
        <v>99979.6</v>
      </c>
      <c r="H209" s="27"/>
      <c r="I209" s="27"/>
      <c r="J209" s="28">
        <v>99979.6</v>
      </c>
      <c r="K209" s="22">
        <v>75860.649999999994</v>
      </c>
      <c r="L209" s="28">
        <f t="shared" si="7"/>
        <v>24118.950000000012</v>
      </c>
      <c r="M209" s="8">
        <v>44390.751435185186</v>
      </c>
      <c r="N209" s="8">
        <v>45642</v>
      </c>
      <c r="O209" s="8">
        <v>44378</v>
      </c>
      <c r="P209" s="8">
        <v>44978</v>
      </c>
    </row>
    <row r="210" spans="1:16" x14ac:dyDescent="0.25">
      <c r="A210" s="3" t="s">
        <v>243</v>
      </c>
      <c r="B210" s="3" t="s">
        <v>519</v>
      </c>
      <c r="C210" s="3" t="s">
        <v>1095</v>
      </c>
      <c r="D210" s="3" t="s">
        <v>1096</v>
      </c>
      <c r="E210" s="20">
        <v>1172544.8899999999</v>
      </c>
      <c r="F210" s="20"/>
      <c r="G210" s="22">
        <f t="shared" si="6"/>
        <v>1172544.8899999999</v>
      </c>
      <c r="H210" s="27"/>
      <c r="I210" s="27"/>
      <c r="J210" s="28">
        <v>2404983.91</v>
      </c>
      <c r="K210" s="22">
        <v>447690.23999999999</v>
      </c>
      <c r="L210" s="28">
        <f t="shared" si="7"/>
        <v>1957293.6700000002</v>
      </c>
      <c r="M210" s="8">
        <v>42577.546516203707</v>
      </c>
      <c r="N210" s="8">
        <v>43860</v>
      </c>
      <c r="O210" s="8">
        <v>42736</v>
      </c>
      <c r="P210" s="8">
        <v>43820</v>
      </c>
    </row>
    <row r="211" spans="1:16" x14ac:dyDescent="0.25">
      <c r="A211" s="3" t="s">
        <v>243</v>
      </c>
      <c r="B211" s="3" t="s">
        <v>560</v>
      </c>
      <c r="C211" s="3" t="s">
        <v>561</v>
      </c>
      <c r="D211" s="3" t="s">
        <v>562</v>
      </c>
      <c r="E211" s="20">
        <v>155369.03</v>
      </c>
      <c r="F211" s="20"/>
      <c r="G211" s="22">
        <f t="shared" si="6"/>
        <v>155369.03</v>
      </c>
      <c r="H211" s="27"/>
      <c r="I211" s="27"/>
      <c r="J211" s="28">
        <v>1386011.51</v>
      </c>
      <c r="K211" s="22">
        <v>800000</v>
      </c>
      <c r="L211" s="28">
        <f t="shared" si="7"/>
        <v>586011.51</v>
      </c>
      <c r="M211" s="8">
        <v>42066.713680555556</v>
      </c>
      <c r="N211" s="8">
        <v>55153</v>
      </c>
      <c r="O211" s="8">
        <v>42095</v>
      </c>
      <c r="P211" s="8"/>
    </row>
    <row r="212" spans="1:16" x14ac:dyDescent="0.25">
      <c r="A212" s="3" t="s">
        <v>243</v>
      </c>
      <c r="B212" s="3" t="s">
        <v>560</v>
      </c>
      <c r="C212" s="3" t="s">
        <v>563</v>
      </c>
      <c r="D212" s="3" t="s">
        <v>564</v>
      </c>
      <c r="E212" s="20">
        <v>51256.23</v>
      </c>
      <c r="F212" s="20"/>
      <c r="G212" s="22">
        <f t="shared" si="6"/>
        <v>51256.23</v>
      </c>
      <c r="H212" s="27"/>
      <c r="I212" s="27"/>
      <c r="J212" s="28">
        <v>51256.23</v>
      </c>
      <c r="K212" s="22">
        <v>51696.38</v>
      </c>
      <c r="L212" s="28">
        <f t="shared" si="7"/>
        <v>-440.14999999999418</v>
      </c>
      <c r="M212" s="8">
        <v>44320.751493055555</v>
      </c>
      <c r="N212" s="8">
        <v>44432</v>
      </c>
      <c r="O212" s="8">
        <v>44348</v>
      </c>
      <c r="P212" s="8">
        <v>44739</v>
      </c>
    </row>
    <row r="213" spans="1:16" x14ac:dyDescent="0.25">
      <c r="A213" s="3" t="s">
        <v>243</v>
      </c>
      <c r="B213" s="3" t="s">
        <v>560</v>
      </c>
      <c r="C213" s="3" t="s">
        <v>565</v>
      </c>
      <c r="D213" s="3" t="s">
        <v>566</v>
      </c>
      <c r="E213" s="20">
        <v>2145871.9300000002</v>
      </c>
      <c r="F213" s="20"/>
      <c r="G213" s="22">
        <f t="shared" si="6"/>
        <v>2145871.9300000002</v>
      </c>
      <c r="H213" s="27"/>
      <c r="I213" s="27"/>
      <c r="J213" s="28">
        <v>9847151.6099999994</v>
      </c>
      <c r="K213" s="22">
        <v>2250000</v>
      </c>
      <c r="L213" s="28">
        <f t="shared" si="7"/>
        <v>7597151.6099999994</v>
      </c>
      <c r="M213" s="8">
        <v>42066.688668981478</v>
      </c>
      <c r="N213" s="8">
        <v>55153</v>
      </c>
      <c r="O213" s="8">
        <v>42095</v>
      </c>
      <c r="P213" s="8"/>
    </row>
    <row r="214" spans="1:16" x14ac:dyDescent="0.25">
      <c r="A214" s="3" t="s">
        <v>243</v>
      </c>
      <c r="B214" s="3" t="s">
        <v>560</v>
      </c>
      <c r="C214" s="3" t="s">
        <v>567</v>
      </c>
      <c r="D214" s="3" t="s">
        <v>568</v>
      </c>
      <c r="E214" s="20">
        <v>-2055.94</v>
      </c>
      <c r="F214" s="20"/>
      <c r="G214" s="22">
        <f t="shared" si="6"/>
        <v>-2055.94</v>
      </c>
      <c r="H214" s="27"/>
      <c r="I214" s="27"/>
      <c r="J214" s="28">
        <v>-2055.94</v>
      </c>
      <c r="K214" s="22">
        <v>29846.02</v>
      </c>
      <c r="L214" s="28">
        <f t="shared" si="7"/>
        <v>-31901.96</v>
      </c>
      <c r="M214" s="8">
        <v>42802.572002314817</v>
      </c>
      <c r="N214" s="8">
        <v>43465</v>
      </c>
      <c r="O214" s="8">
        <v>43070</v>
      </c>
      <c r="P214" s="8"/>
    </row>
    <row r="215" spans="1:16" x14ac:dyDescent="0.25">
      <c r="A215" s="3" t="s">
        <v>243</v>
      </c>
      <c r="B215" s="3" t="s">
        <v>569</v>
      </c>
      <c r="C215" s="3" t="s">
        <v>570</v>
      </c>
      <c r="D215" s="3" t="s">
        <v>571</v>
      </c>
      <c r="E215" s="20">
        <v>71871.69</v>
      </c>
      <c r="F215" s="20"/>
      <c r="G215" s="22">
        <f t="shared" si="6"/>
        <v>71871.69</v>
      </c>
      <c r="H215" s="27"/>
      <c r="I215" s="27"/>
      <c r="J215" s="28">
        <v>603960.47</v>
      </c>
      <c r="K215" s="22">
        <v>350000</v>
      </c>
      <c r="L215" s="28">
        <f t="shared" si="7"/>
        <v>253960.46999999997</v>
      </c>
      <c r="M215" s="8">
        <v>42066.698680555557</v>
      </c>
      <c r="N215" s="8">
        <v>55153</v>
      </c>
      <c r="O215" s="8">
        <v>42095</v>
      </c>
      <c r="P215" s="8"/>
    </row>
    <row r="216" spans="1:16" x14ac:dyDescent="0.25">
      <c r="A216" s="3" t="s">
        <v>243</v>
      </c>
      <c r="B216" s="3" t="s">
        <v>569</v>
      </c>
      <c r="C216" s="3" t="s">
        <v>572</v>
      </c>
      <c r="D216" s="3" t="s">
        <v>573</v>
      </c>
      <c r="E216" s="20">
        <v>1328828.58</v>
      </c>
      <c r="F216" s="20"/>
      <c r="G216" s="22">
        <f t="shared" si="6"/>
        <v>1328828.58</v>
      </c>
      <c r="H216" s="27"/>
      <c r="I216" s="27"/>
      <c r="J216" s="28">
        <v>6871446.1799999997</v>
      </c>
      <c r="K216" s="22">
        <v>14500000</v>
      </c>
      <c r="L216" s="28">
        <f t="shared" si="7"/>
        <v>-7628553.8200000003</v>
      </c>
      <c r="M216" s="8">
        <v>42066.696087962962</v>
      </c>
      <c r="N216" s="8">
        <v>55153</v>
      </c>
      <c r="O216" s="8">
        <v>42095</v>
      </c>
      <c r="P216" s="8"/>
    </row>
    <row r="217" spans="1:16" x14ac:dyDescent="0.25">
      <c r="A217" s="3" t="s">
        <v>243</v>
      </c>
      <c r="B217" s="3" t="s">
        <v>569</v>
      </c>
      <c r="C217" s="3" t="s">
        <v>574</v>
      </c>
      <c r="D217" s="3" t="s">
        <v>575</v>
      </c>
      <c r="E217" s="20">
        <v>66.94</v>
      </c>
      <c r="F217" s="20"/>
      <c r="G217" s="22">
        <f t="shared" si="6"/>
        <v>66.94</v>
      </c>
      <c r="H217" s="27"/>
      <c r="I217" s="27"/>
      <c r="J217" s="28">
        <v>165026.16</v>
      </c>
      <c r="K217" s="22">
        <v>725000</v>
      </c>
      <c r="L217" s="28">
        <f t="shared" si="7"/>
        <v>-559973.84</v>
      </c>
      <c r="M217" s="8">
        <v>42066.703148148146</v>
      </c>
      <c r="N217" s="8">
        <v>55153</v>
      </c>
      <c r="O217" s="8">
        <v>42095</v>
      </c>
      <c r="P217" s="8"/>
    </row>
    <row r="218" spans="1:16" x14ac:dyDescent="0.25">
      <c r="A218" s="3" t="s">
        <v>243</v>
      </c>
      <c r="B218" s="3" t="s">
        <v>569</v>
      </c>
      <c r="C218" s="3" t="s">
        <v>576</v>
      </c>
      <c r="D218" s="3" t="s">
        <v>577</v>
      </c>
      <c r="E218" s="20">
        <v>347212.74</v>
      </c>
      <c r="F218" s="20"/>
      <c r="G218" s="22">
        <f t="shared" si="6"/>
        <v>347212.74</v>
      </c>
      <c r="H218" s="27"/>
      <c r="I218" s="27"/>
      <c r="J218" s="28">
        <v>2953061.6399999997</v>
      </c>
      <c r="K218" s="22">
        <v>1250000</v>
      </c>
      <c r="L218" s="28">
        <f t="shared" si="7"/>
        <v>1703061.6399999997</v>
      </c>
      <c r="M218" s="8">
        <v>42066.706562500003</v>
      </c>
      <c r="N218" s="8">
        <v>55153</v>
      </c>
      <c r="O218" s="8">
        <v>42095</v>
      </c>
      <c r="P218" s="8"/>
    </row>
    <row r="219" spans="1:16" x14ac:dyDescent="0.25">
      <c r="A219" s="3" t="s">
        <v>243</v>
      </c>
      <c r="B219" s="3" t="s">
        <v>569</v>
      </c>
      <c r="C219" s="3" t="s">
        <v>578</v>
      </c>
      <c r="D219" s="3" t="s">
        <v>579</v>
      </c>
      <c r="E219" s="20">
        <v>12590.49</v>
      </c>
      <c r="F219" s="20"/>
      <c r="G219" s="22">
        <f t="shared" si="6"/>
        <v>12590.49</v>
      </c>
      <c r="H219" s="27"/>
      <c r="I219" s="27"/>
      <c r="J219" s="28">
        <v>168023.46</v>
      </c>
      <c r="K219" s="22">
        <v>800000</v>
      </c>
      <c r="L219" s="28">
        <f t="shared" si="7"/>
        <v>-631976.54</v>
      </c>
      <c r="M219" s="8">
        <v>42066.717002314814</v>
      </c>
      <c r="N219" s="8">
        <v>55153</v>
      </c>
      <c r="O219" s="8">
        <v>42095</v>
      </c>
      <c r="P219" s="8"/>
    </row>
    <row r="220" spans="1:16" x14ac:dyDescent="0.25">
      <c r="A220" s="3" t="s">
        <v>243</v>
      </c>
      <c r="B220" s="3" t="s">
        <v>580</v>
      </c>
      <c r="C220" s="3" t="s">
        <v>581</v>
      </c>
      <c r="D220" s="3" t="s">
        <v>582</v>
      </c>
      <c r="E220" s="20">
        <v>-52.8</v>
      </c>
      <c r="F220" s="20"/>
      <c r="G220" s="22">
        <f t="shared" si="6"/>
        <v>-52.8</v>
      </c>
      <c r="H220" s="27"/>
      <c r="I220" s="27"/>
      <c r="J220" s="28">
        <v>8753.19</v>
      </c>
      <c r="K220" s="22">
        <v>48953.52</v>
      </c>
      <c r="L220" s="28">
        <f t="shared" si="7"/>
        <v>-40200.329999999994</v>
      </c>
      <c r="M220" s="8">
        <v>44019.417430555557</v>
      </c>
      <c r="N220" s="8">
        <v>44286</v>
      </c>
      <c r="O220" s="8">
        <v>44044</v>
      </c>
      <c r="P220" s="8">
        <v>44216</v>
      </c>
    </row>
    <row r="221" spans="1:16" x14ac:dyDescent="0.25">
      <c r="A221" s="3" t="s">
        <v>243</v>
      </c>
      <c r="B221" s="3" t="s">
        <v>583</v>
      </c>
      <c r="C221" s="3" t="s">
        <v>584</v>
      </c>
      <c r="D221" s="3" t="s">
        <v>585</v>
      </c>
      <c r="E221" s="20">
        <v>121.17</v>
      </c>
      <c r="F221" s="20"/>
      <c r="G221" s="22">
        <f t="shared" si="6"/>
        <v>121.17</v>
      </c>
      <c r="H221" s="27"/>
      <c r="I221" s="27"/>
      <c r="J221" s="28">
        <v>121.17</v>
      </c>
      <c r="K221" s="22">
        <v>0</v>
      </c>
      <c r="L221" s="28">
        <f t="shared" si="7"/>
        <v>121.17</v>
      </c>
      <c r="M221" s="8">
        <v>44502.584398148145</v>
      </c>
      <c r="N221" s="8">
        <v>44635</v>
      </c>
      <c r="O221" s="8">
        <v>44531</v>
      </c>
      <c r="P221" s="8">
        <v>44649</v>
      </c>
    </row>
    <row r="222" spans="1:16" x14ac:dyDescent="0.25">
      <c r="A222" s="3" t="s">
        <v>243</v>
      </c>
      <c r="B222" s="3" t="s">
        <v>1097</v>
      </c>
      <c r="C222" s="3" t="s">
        <v>1098</v>
      </c>
      <c r="D222" s="3" t="s">
        <v>1099</v>
      </c>
      <c r="E222" s="20">
        <v>8.51</v>
      </c>
      <c r="F222" s="20"/>
      <c r="G222" s="22">
        <f t="shared" si="6"/>
        <v>8.51</v>
      </c>
      <c r="H222" s="27"/>
      <c r="I222" s="27"/>
      <c r="J222" s="28">
        <v>12803.300000000001</v>
      </c>
      <c r="K222" s="22">
        <v>48953.52</v>
      </c>
      <c r="L222" s="28">
        <f t="shared" si="7"/>
        <v>-36150.219999999994</v>
      </c>
      <c r="M222" s="8">
        <v>44026.418067129627</v>
      </c>
      <c r="N222" s="8">
        <v>44286</v>
      </c>
      <c r="O222" s="8">
        <v>44044</v>
      </c>
      <c r="P222" s="8">
        <v>44132</v>
      </c>
    </row>
    <row r="223" spans="1:16" x14ac:dyDescent="0.25">
      <c r="A223" s="3" t="s">
        <v>243</v>
      </c>
      <c r="B223" s="3" t="s">
        <v>1100</v>
      </c>
      <c r="C223" s="3" t="s">
        <v>1101</v>
      </c>
      <c r="D223" s="3" t="s">
        <v>1102</v>
      </c>
      <c r="E223" s="20">
        <v>-27.56</v>
      </c>
      <c r="F223" s="20"/>
      <c r="G223" s="22">
        <f t="shared" si="6"/>
        <v>-27.56</v>
      </c>
      <c r="H223" s="27"/>
      <c r="I223" s="27"/>
      <c r="J223" s="28">
        <v>2640.03</v>
      </c>
      <c r="K223" s="22">
        <v>44953.52</v>
      </c>
      <c r="L223" s="28">
        <f t="shared" si="7"/>
        <v>-42313.49</v>
      </c>
      <c r="M223" s="8">
        <v>44019.417430555557</v>
      </c>
      <c r="N223" s="8">
        <v>44286</v>
      </c>
      <c r="O223" s="8">
        <v>44013</v>
      </c>
      <c r="P223" s="8"/>
    </row>
    <row r="224" spans="1:16" x14ac:dyDescent="0.25">
      <c r="A224" s="3" t="s">
        <v>243</v>
      </c>
      <c r="B224" s="3" t="s">
        <v>586</v>
      </c>
      <c r="C224" s="3" t="s">
        <v>587</v>
      </c>
      <c r="D224" s="3" t="s">
        <v>588</v>
      </c>
      <c r="E224" s="20">
        <v>287988.06</v>
      </c>
      <c r="F224" s="20"/>
      <c r="G224" s="22">
        <f t="shared" si="6"/>
        <v>287988.06</v>
      </c>
      <c r="H224" s="27"/>
      <c r="I224" s="27"/>
      <c r="J224" s="28">
        <v>287988.06</v>
      </c>
      <c r="K224" s="22">
        <v>732000</v>
      </c>
      <c r="L224" s="28">
        <f t="shared" si="7"/>
        <v>-444011.94</v>
      </c>
      <c r="M224" s="8">
        <v>44195.653622685182</v>
      </c>
      <c r="N224" s="8">
        <v>45960</v>
      </c>
      <c r="O224" s="8">
        <v>44378</v>
      </c>
      <c r="P224" s="8"/>
    </row>
    <row r="225" spans="1:16" x14ac:dyDescent="0.25">
      <c r="A225" s="3" t="s">
        <v>243</v>
      </c>
      <c r="B225" s="3" t="s">
        <v>586</v>
      </c>
      <c r="C225" s="3" t="s">
        <v>589</v>
      </c>
      <c r="D225" s="3" t="s">
        <v>590</v>
      </c>
      <c r="E225" s="20">
        <v>48524.61</v>
      </c>
      <c r="F225" s="20"/>
      <c r="G225" s="22">
        <f t="shared" si="6"/>
        <v>48524.61</v>
      </c>
      <c r="H225" s="27"/>
      <c r="I225" s="27"/>
      <c r="J225" s="28">
        <v>48524.61</v>
      </c>
      <c r="K225" s="22">
        <v>82500</v>
      </c>
      <c r="L225" s="28">
        <f t="shared" si="7"/>
        <v>-33975.39</v>
      </c>
      <c r="M225" s="8">
        <v>44198.574942129628</v>
      </c>
      <c r="N225" s="8">
        <v>46112</v>
      </c>
      <c r="O225" s="8">
        <v>44287</v>
      </c>
      <c r="P225" s="8"/>
    </row>
    <row r="226" spans="1:16" x14ac:dyDescent="0.25">
      <c r="A226" s="3" t="s">
        <v>243</v>
      </c>
      <c r="B226" s="3" t="s">
        <v>591</v>
      </c>
      <c r="C226" s="3" t="s">
        <v>592</v>
      </c>
      <c r="D226" s="3" t="s">
        <v>593</v>
      </c>
      <c r="E226" s="20">
        <v>27568.53</v>
      </c>
      <c r="F226" s="20"/>
      <c r="G226" s="22">
        <f t="shared" si="6"/>
        <v>27568.53</v>
      </c>
      <c r="H226" s="27"/>
      <c r="I226" s="27"/>
      <c r="J226" s="28">
        <v>27568.53</v>
      </c>
      <c r="K226" s="22">
        <v>58000</v>
      </c>
      <c r="L226" s="28">
        <f t="shared" si="7"/>
        <v>-30431.47</v>
      </c>
      <c r="M226" s="8">
        <v>44202.49454861111</v>
      </c>
      <c r="N226" s="8">
        <v>44651</v>
      </c>
      <c r="O226" s="8">
        <v>44348</v>
      </c>
      <c r="P226" s="8">
        <v>44502</v>
      </c>
    </row>
    <row r="227" spans="1:16" x14ac:dyDescent="0.25">
      <c r="A227" s="3" t="s">
        <v>243</v>
      </c>
      <c r="B227" s="3" t="s">
        <v>1103</v>
      </c>
      <c r="C227" s="3" t="s">
        <v>1104</v>
      </c>
      <c r="D227" s="3" t="s">
        <v>1105</v>
      </c>
      <c r="E227" s="20">
        <v>22175.63</v>
      </c>
      <c r="F227" s="20"/>
      <c r="G227" s="22">
        <f t="shared" si="6"/>
        <v>22175.63</v>
      </c>
      <c r="H227" s="27"/>
      <c r="I227" s="27"/>
      <c r="J227" s="28">
        <v>22175.63</v>
      </c>
      <c r="K227" s="22">
        <v>39300</v>
      </c>
      <c r="L227" s="28">
        <f t="shared" si="7"/>
        <v>-17124.37</v>
      </c>
      <c r="M227" s="8">
        <v>44202.364942129629</v>
      </c>
      <c r="N227" s="8">
        <v>44651</v>
      </c>
      <c r="O227" s="8">
        <v>44378</v>
      </c>
      <c r="P227" s="8">
        <v>44524</v>
      </c>
    </row>
    <row r="228" spans="1:16" x14ac:dyDescent="0.25">
      <c r="A228" s="3" t="s">
        <v>243</v>
      </c>
      <c r="B228" s="3" t="s">
        <v>594</v>
      </c>
      <c r="C228" s="3" t="s">
        <v>595</v>
      </c>
      <c r="D228" s="3" t="s">
        <v>596</v>
      </c>
      <c r="E228" s="20">
        <v>23265.919999999998</v>
      </c>
      <c r="F228" s="20"/>
      <c r="G228" s="22">
        <f t="shared" si="6"/>
        <v>23265.919999999998</v>
      </c>
      <c r="H228" s="27"/>
      <c r="I228" s="27"/>
      <c r="J228" s="28">
        <v>23265.919999999998</v>
      </c>
      <c r="K228" s="22">
        <v>429700</v>
      </c>
      <c r="L228" s="28">
        <f t="shared" si="7"/>
        <v>-406434.08</v>
      </c>
      <c r="M228" s="8">
        <v>44194.348981481482</v>
      </c>
      <c r="N228" s="8">
        <v>45016</v>
      </c>
      <c r="O228" s="8">
        <v>44440</v>
      </c>
      <c r="P228" s="8">
        <v>44547</v>
      </c>
    </row>
    <row r="229" spans="1:16" x14ac:dyDescent="0.25">
      <c r="A229" s="3" t="s">
        <v>243</v>
      </c>
      <c r="B229" s="3" t="s">
        <v>597</v>
      </c>
      <c r="C229" s="3" t="s">
        <v>598</v>
      </c>
      <c r="D229" s="3" t="s">
        <v>599</v>
      </c>
      <c r="E229" s="20">
        <v>13851.88</v>
      </c>
      <c r="F229" s="20"/>
      <c r="G229" s="22">
        <f t="shared" si="6"/>
        <v>13851.88</v>
      </c>
      <c r="H229" s="27"/>
      <c r="I229" s="27"/>
      <c r="J229" s="28">
        <v>13851.88</v>
      </c>
      <c r="K229" s="22">
        <v>56400</v>
      </c>
      <c r="L229" s="28">
        <f t="shared" si="7"/>
        <v>-42548.12</v>
      </c>
      <c r="M229" s="8">
        <v>44202.449490740742</v>
      </c>
      <c r="N229" s="8">
        <v>44651</v>
      </c>
      <c r="O229" s="8">
        <v>44378</v>
      </c>
      <c r="P229" s="8">
        <v>44492</v>
      </c>
    </row>
    <row r="230" spans="1:16" x14ac:dyDescent="0.25">
      <c r="A230" s="3" t="s">
        <v>243</v>
      </c>
      <c r="B230" s="3" t="s">
        <v>600</v>
      </c>
      <c r="C230" s="3" t="s">
        <v>601</v>
      </c>
      <c r="D230" s="3" t="s">
        <v>602</v>
      </c>
      <c r="E230" s="20">
        <v>8595.6299999999992</v>
      </c>
      <c r="F230" s="20"/>
      <c r="G230" s="22">
        <f t="shared" si="6"/>
        <v>8595.6299999999992</v>
      </c>
      <c r="H230" s="27"/>
      <c r="I230" s="27"/>
      <c r="J230" s="28">
        <v>8595.6299999999992</v>
      </c>
      <c r="K230" s="22">
        <v>507300</v>
      </c>
      <c r="L230" s="28">
        <f t="shared" si="7"/>
        <v>-498704.37</v>
      </c>
      <c r="M230" s="8">
        <v>44193.478946759256</v>
      </c>
      <c r="N230" s="8">
        <v>45016</v>
      </c>
      <c r="O230" s="8">
        <v>44531</v>
      </c>
      <c r="P230" s="8">
        <v>44965</v>
      </c>
    </row>
    <row r="231" spans="1:16" x14ac:dyDescent="0.25">
      <c r="A231" s="3" t="s">
        <v>243</v>
      </c>
      <c r="B231" s="3" t="s">
        <v>608</v>
      </c>
      <c r="C231" s="3" t="s">
        <v>609</v>
      </c>
      <c r="D231" s="3" t="s">
        <v>610</v>
      </c>
      <c r="E231" s="20">
        <v>5651.93</v>
      </c>
      <c r="F231" s="20"/>
      <c r="G231" s="22">
        <f t="shared" si="6"/>
        <v>5651.93</v>
      </c>
      <c r="H231" s="27"/>
      <c r="I231" s="27"/>
      <c r="J231" s="28">
        <v>5651.93</v>
      </c>
      <c r="K231" s="22">
        <v>660800</v>
      </c>
      <c r="L231" s="28">
        <f t="shared" si="7"/>
        <v>-655148.06999999995</v>
      </c>
      <c r="M231" s="8">
        <v>44195.686018518521</v>
      </c>
      <c r="N231" s="8">
        <v>44286</v>
      </c>
      <c r="O231" s="8">
        <v>44501</v>
      </c>
      <c r="P231" s="8">
        <v>45118</v>
      </c>
    </row>
    <row r="232" spans="1:16" x14ac:dyDescent="0.25">
      <c r="A232" s="3" t="s">
        <v>243</v>
      </c>
      <c r="B232" s="3" t="s">
        <v>608</v>
      </c>
      <c r="C232" s="3" t="s">
        <v>611</v>
      </c>
      <c r="D232" s="3" t="s">
        <v>612</v>
      </c>
      <c r="E232" s="20">
        <v>16.62</v>
      </c>
      <c r="F232" s="20"/>
      <c r="G232" s="22">
        <f t="shared" si="6"/>
        <v>16.62</v>
      </c>
      <c r="H232" s="27"/>
      <c r="I232" s="27"/>
      <c r="J232" s="28">
        <v>16.62</v>
      </c>
      <c r="K232" s="22">
        <v>82500</v>
      </c>
      <c r="L232" s="28">
        <f t="shared" si="7"/>
        <v>-82483.38</v>
      </c>
      <c r="M232" s="8">
        <v>44209.452997685185</v>
      </c>
      <c r="N232" s="8">
        <v>45016</v>
      </c>
      <c r="O232" s="8">
        <v>44440</v>
      </c>
      <c r="P232" s="8"/>
    </row>
    <row r="233" spans="1:16" x14ac:dyDescent="0.25">
      <c r="A233" s="3" t="s">
        <v>243</v>
      </c>
      <c r="B233" s="3" t="s">
        <v>613</v>
      </c>
      <c r="C233" s="3" t="s">
        <v>614</v>
      </c>
      <c r="D233" s="3" t="s">
        <v>615</v>
      </c>
      <c r="E233" s="20">
        <v>25122.07</v>
      </c>
      <c r="F233" s="20"/>
      <c r="G233" s="22">
        <f t="shared" si="6"/>
        <v>25122.07</v>
      </c>
      <c r="H233" s="27"/>
      <c r="I233" s="27"/>
      <c r="J233" s="28">
        <v>25122.07</v>
      </c>
      <c r="K233" s="22">
        <v>58000</v>
      </c>
      <c r="L233" s="28">
        <f t="shared" si="7"/>
        <v>-32877.93</v>
      </c>
      <c r="M233" s="8">
        <v>44202.622499999998</v>
      </c>
      <c r="N233" s="8">
        <v>44651</v>
      </c>
      <c r="O233" s="8">
        <v>44348</v>
      </c>
      <c r="P233" s="8">
        <v>44493</v>
      </c>
    </row>
    <row r="234" spans="1:16" x14ac:dyDescent="0.25">
      <c r="A234" s="3" t="s">
        <v>243</v>
      </c>
      <c r="B234" s="3" t="s">
        <v>616</v>
      </c>
      <c r="C234" s="3" t="s">
        <v>617</v>
      </c>
      <c r="D234" s="3" t="s">
        <v>618</v>
      </c>
      <c r="E234" s="20">
        <v>31047.97</v>
      </c>
      <c r="F234" s="20"/>
      <c r="G234" s="22">
        <f t="shared" si="6"/>
        <v>31047.97</v>
      </c>
      <c r="H234" s="27"/>
      <c r="I234" s="27"/>
      <c r="J234" s="28">
        <v>31047.97</v>
      </c>
      <c r="K234" s="22">
        <v>175200</v>
      </c>
      <c r="L234" s="28">
        <f t="shared" si="7"/>
        <v>-144152.03</v>
      </c>
      <c r="M234" s="8">
        <v>44341.368506944447</v>
      </c>
      <c r="N234" s="8">
        <v>44651</v>
      </c>
      <c r="O234" s="8">
        <v>44409</v>
      </c>
      <c r="P234" s="8">
        <v>44523</v>
      </c>
    </row>
    <row r="235" spans="1:16" x14ac:dyDescent="0.25">
      <c r="A235" s="3" t="s">
        <v>243</v>
      </c>
      <c r="B235" s="3" t="s">
        <v>1106</v>
      </c>
      <c r="C235" s="3" t="s">
        <v>1107</v>
      </c>
      <c r="D235" s="3" t="s">
        <v>1108</v>
      </c>
      <c r="E235" s="20">
        <v>63003.22</v>
      </c>
      <c r="F235" s="20"/>
      <c r="G235" s="22">
        <f t="shared" si="6"/>
        <v>63003.22</v>
      </c>
      <c r="H235" s="27"/>
      <c r="I235" s="27"/>
      <c r="J235" s="28">
        <v>63003.22</v>
      </c>
      <c r="K235" s="22">
        <v>43953.52</v>
      </c>
      <c r="L235" s="28">
        <f t="shared" si="7"/>
        <v>19049.700000000004</v>
      </c>
      <c r="M235" s="8">
        <v>44235.751655092594</v>
      </c>
      <c r="N235" s="8">
        <v>44651</v>
      </c>
      <c r="O235" s="8">
        <v>44348</v>
      </c>
      <c r="P235" s="8">
        <v>44497</v>
      </c>
    </row>
    <row r="236" spans="1:16" x14ac:dyDescent="0.25">
      <c r="A236" s="3" t="s">
        <v>243</v>
      </c>
      <c r="B236" s="3" t="s">
        <v>619</v>
      </c>
      <c r="C236" s="3" t="s">
        <v>620</v>
      </c>
      <c r="D236" s="3" t="s">
        <v>621</v>
      </c>
      <c r="E236" s="20">
        <v>12938.06</v>
      </c>
      <c r="F236" s="20"/>
      <c r="G236" s="22">
        <f t="shared" si="6"/>
        <v>12938.06</v>
      </c>
      <c r="H236" s="27"/>
      <c r="I236" s="27"/>
      <c r="J236" s="28">
        <v>12938.06</v>
      </c>
      <c r="K236" s="22">
        <v>56400</v>
      </c>
      <c r="L236" s="28">
        <f t="shared" si="7"/>
        <v>-43461.94</v>
      </c>
      <c r="M236" s="8">
        <v>44202.597418981481</v>
      </c>
      <c r="N236" s="8">
        <v>44651</v>
      </c>
      <c r="O236" s="8">
        <v>44378</v>
      </c>
      <c r="P236" s="8">
        <v>44492</v>
      </c>
    </row>
    <row r="237" spans="1:16" x14ac:dyDescent="0.25">
      <c r="A237" s="3" t="s">
        <v>243</v>
      </c>
      <c r="B237" s="3" t="s">
        <v>622</v>
      </c>
      <c r="C237" s="3" t="s">
        <v>623</v>
      </c>
      <c r="D237" s="3" t="s">
        <v>624</v>
      </c>
      <c r="E237" s="20">
        <v>8665.36</v>
      </c>
      <c r="F237" s="20"/>
      <c r="G237" s="22">
        <f t="shared" si="6"/>
        <v>8665.36</v>
      </c>
      <c r="H237" s="27"/>
      <c r="I237" s="27"/>
      <c r="J237" s="28">
        <v>8665.36</v>
      </c>
      <c r="K237" s="22">
        <v>796400</v>
      </c>
      <c r="L237" s="28">
        <f t="shared" si="7"/>
        <v>-787734.64</v>
      </c>
      <c r="M237" s="8">
        <v>44193.446747685186</v>
      </c>
      <c r="N237" s="8">
        <v>45016</v>
      </c>
      <c r="O237" s="8">
        <v>44501</v>
      </c>
      <c r="P237" s="8">
        <v>45238</v>
      </c>
    </row>
    <row r="238" spans="1:16" x14ac:dyDescent="0.25">
      <c r="A238" s="3" t="s">
        <v>243</v>
      </c>
      <c r="B238" s="3" t="s">
        <v>622</v>
      </c>
      <c r="C238" s="3" t="s">
        <v>625</v>
      </c>
      <c r="D238" s="3" t="s">
        <v>626</v>
      </c>
      <c r="E238" s="20">
        <v>10.94</v>
      </c>
      <c r="F238" s="20"/>
      <c r="G238" s="22">
        <f t="shared" si="6"/>
        <v>10.94</v>
      </c>
      <c r="H238" s="27"/>
      <c r="I238" s="27"/>
      <c r="J238" s="28">
        <v>10.94</v>
      </c>
      <c r="K238" s="22">
        <v>82500</v>
      </c>
      <c r="L238" s="28">
        <f t="shared" si="7"/>
        <v>-82489.06</v>
      </c>
      <c r="M238" s="8">
        <v>44209.430150462962</v>
      </c>
      <c r="N238" s="8">
        <v>45016</v>
      </c>
      <c r="O238" s="8">
        <v>44348</v>
      </c>
      <c r="P238" s="8"/>
    </row>
    <row r="239" spans="1:16" x14ac:dyDescent="0.25">
      <c r="A239" s="3" t="s">
        <v>243</v>
      </c>
      <c r="B239" s="3" t="s">
        <v>627</v>
      </c>
      <c r="C239" s="3" t="s">
        <v>628</v>
      </c>
      <c r="D239" s="3" t="s">
        <v>629</v>
      </c>
      <c r="E239" s="20">
        <v>251346.81</v>
      </c>
      <c r="F239" s="20"/>
      <c r="G239" s="22">
        <f t="shared" si="6"/>
        <v>251346.81</v>
      </c>
      <c r="H239" s="27"/>
      <c r="I239" s="27"/>
      <c r="J239" s="28">
        <v>251346.81</v>
      </c>
      <c r="K239" s="22">
        <v>746000</v>
      </c>
      <c r="L239" s="28">
        <f t="shared" si="7"/>
        <v>-494653.19</v>
      </c>
      <c r="M239" s="8">
        <v>44193.426782407405</v>
      </c>
      <c r="N239" s="8">
        <v>44834</v>
      </c>
      <c r="O239" s="8">
        <v>44348</v>
      </c>
      <c r="P239" s="8">
        <v>44966</v>
      </c>
    </row>
    <row r="240" spans="1:16" x14ac:dyDescent="0.25">
      <c r="A240" s="3" t="s">
        <v>243</v>
      </c>
      <c r="B240" s="3" t="s">
        <v>627</v>
      </c>
      <c r="C240" s="3" t="s">
        <v>630</v>
      </c>
      <c r="D240" s="3" t="s">
        <v>631</v>
      </c>
      <c r="E240" s="20">
        <v>6870.48</v>
      </c>
      <c r="F240" s="20"/>
      <c r="G240" s="22">
        <f t="shared" si="6"/>
        <v>6870.48</v>
      </c>
      <c r="H240" s="27"/>
      <c r="I240" s="27"/>
      <c r="J240" s="28">
        <v>6870.48</v>
      </c>
      <c r="K240" s="22">
        <v>82500</v>
      </c>
      <c r="L240" s="28">
        <f t="shared" si="7"/>
        <v>-75629.52</v>
      </c>
      <c r="M240" s="8">
        <v>44209.418217592596</v>
      </c>
      <c r="N240" s="8">
        <v>44834</v>
      </c>
      <c r="O240" s="8">
        <v>44287</v>
      </c>
      <c r="P240" s="8">
        <v>44966</v>
      </c>
    </row>
    <row r="241" spans="1:16" x14ac:dyDescent="0.25">
      <c r="A241" s="3" t="s">
        <v>243</v>
      </c>
      <c r="B241" s="3" t="s">
        <v>1109</v>
      </c>
      <c r="C241" s="3" t="s">
        <v>1110</v>
      </c>
      <c r="D241" s="3" t="s">
        <v>1111</v>
      </c>
      <c r="E241" s="20">
        <v>22091.16</v>
      </c>
      <c r="F241" s="20"/>
      <c r="G241" s="22">
        <f t="shared" si="6"/>
        <v>22091.16</v>
      </c>
      <c r="H241" s="27"/>
      <c r="I241" s="27"/>
      <c r="J241" s="28">
        <v>22091.16</v>
      </c>
      <c r="K241" s="22">
        <v>56400</v>
      </c>
      <c r="L241" s="28">
        <f t="shared" si="7"/>
        <v>-34308.839999999997</v>
      </c>
      <c r="M241" s="8">
        <v>44202.587766203702</v>
      </c>
      <c r="N241" s="8">
        <v>44651</v>
      </c>
      <c r="O241" s="8">
        <v>44378</v>
      </c>
      <c r="P241" s="8">
        <v>44514</v>
      </c>
    </row>
    <row r="242" spans="1:16" x14ac:dyDescent="0.25">
      <c r="A242" s="3" t="s">
        <v>243</v>
      </c>
      <c r="B242" s="3" t="s">
        <v>1112</v>
      </c>
      <c r="C242" s="3" t="s">
        <v>1113</v>
      </c>
      <c r="D242" s="3" t="s">
        <v>1114</v>
      </c>
      <c r="E242" s="20">
        <v>43814.21</v>
      </c>
      <c r="F242" s="20"/>
      <c r="G242" s="22">
        <f t="shared" si="6"/>
        <v>43814.21</v>
      </c>
      <c r="H242" s="27"/>
      <c r="I242" s="27"/>
      <c r="J242" s="28">
        <v>43814.21</v>
      </c>
      <c r="K242" s="22">
        <v>58000</v>
      </c>
      <c r="L242" s="28">
        <f t="shared" si="7"/>
        <v>-14185.79</v>
      </c>
      <c r="M242" s="8">
        <v>44202.575844907406</v>
      </c>
      <c r="N242" s="8">
        <v>44651</v>
      </c>
      <c r="O242" s="8">
        <v>44348</v>
      </c>
      <c r="P242" s="8">
        <v>44528</v>
      </c>
    </row>
    <row r="243" spans="1:16" x14ac:dyDescent="0.25">
      <c r="A243" s="3" t="s">
        <v>243</v>
      </c>
      <c r="B243" s="3" t="s">
        <v>637</v>
      </c>
      <c r="C243" s="3" t="s">
        <v>638</v>
      </c>
      <c r="D243" s="3" t="s">
        <v>639</v>
      </c>
      <c r="E243" s="20">
        <v>35301.61</v>
      </c>
      <c r="F243" s="20"/>
      <c r="G243" s="22">
        <f t="shared" si="6"/>
        <v>35301.61</v>
      </c>
      <c r="H243" s="27"/>
      <c r="I243" s="27"/>
      <c r="J243" s="28">
        <v>35301.61</v>
      </c>
      <c r="K243" s="22">
        <v>61000</v>
      </c>
      <c r="L243" s="28">
        <f t="shared" si="7"/>
        <v>-25698.39</v>
      </c>
      <c r="M243" s="8">
        <v>44202.556608796294</v>
      </c>
      <c r="N243" s="8">
        <v>44651</v>
      </c>
      <c r="O243" s="8">
        <v>44378</v>
      </c>
      <c r="P243" s="8">
        <v>44520</v>
      </c>
    </row>
    <row r="244" spans="1:16" x14ac:dyDescent="0.25">
      <c r="A244" s="3" t="s">
        <v>243</v>
      </c>
      <c r="B244" s="3" t="s">
        <v>640</v>
      </c>
      <c r="C244" s="3" t="s">
        <v>641</v>
      </c>
      <c r="D244" s="3" t="s">
        <v>642</v>
      </c>
      <c r="E244" s="20">
        <v>36592.68</v>
      </c>
      <c r="F244" s="20"/>
      <c r="G244" s="22">
        <f t="shared" si="6"/>
        <v>36592.68</v>
      </c>
      <c r="H244" s="27"/>
      <c r="I244" s="27"/>
      <c r="J244" s="28">
        <v>36592.68</v>
      </c>
      <c r="K244" s="22">
        <v>402900</v>
      </c>
      <c r="L244" s="28">
        <f t="shared" si="7"/>
        <v>-366307.32</v>
      </c>
      <c r="M244" s="8">
        <v>44202.54755787037</v>
      </c>
      <c r="N244" s="8">
        <v>44651</v>
      </c>
      <c r="O244" s="8">
        <v>44409</v>
      </c>
      <c r="P244" s="8">
        <v>44520</v>
      </c>
    </row>
    <row r="245" spans="1:16" x14ac:dyDescent="0.25">
      <c r="A245" s="3" t="s">
        <v>243</v>
      </c>
      <c r="B245" s="3" t="s">
        <v>1115</v>
      </c>
      <c r="C245" s="3" t="s">
        <v>1116</v>
      </c>
      <c r="D245" s="3" t="s">
        <v>1117</v>
      </c>
      <c r="E245" s="20">
        <v>38578.25</v>
      </c>
      <c r="F245" s="20"/>
      <c r="G245" s="22">
        <f t="shared" si="6"/>
        <v>38578.25</v>
      </c>
      <c r="H245" s="27"/>
      <c r="I245" s="27"/>
      <c r="J245" s="28">
        <v>38578.25</v>
      </c>
      <c r="K245" s="22">
        <v>73500</v>
      </c>
      <c r="L245" s="28">
        <f t="shared" si="7"/>
        <v>-34921.75</v>
      </c>
      <c r="M245" s="8">
        <v>44202.538506944446</v>
      </c>
      <c r="N245" s="8">
        <v>44651</v>
      </c>
      <c r="O245" s="8">
        <v>44378</v>
      </c>
      <c r="P245" s="8">
        <v>44574</v>
      </c>
    </row>
    <row r="246" spans="1:16" x14ac:dyDescent="0.25">
      <c r="A246" s="3" t="s">
        <v>243</v>
      </c>
      <c r="B246" s="3" t="s">
        <v>643</v>
      </c>
      <c r="C246" s="3" t="s">
        <v>644</v>
      </c>
      <c r="D246" s="3" t="s">
        <v>645</v>
      </c>
      <c r="E246" s="20">
        <v>46.06</v>
      </c>
      <c r="F246" s="20"/>
      <c r="G246" s="22">
        <f t="shared" si="6"/>
        <v>46.06</v>
      </c>
      <c r="H246" s="27"/>
      <c r="I246" s="27"/>
      <c r="J246" s="28">
        <v>46.06</v>
      </c>
      <c r="K246" s="22">
        <v>51953.52</v>
      </c>
      <c r="L246" s="28">
        <f t="shared" si="7"/>
        <v>-51907.46</v>
      </c>
      <c r="M246" s="8">
        <v>44204.584270833337</v>
      </c>
      <c r="N246" s="8">
        <v>44315</v>
      </c>
      <c r="O246" s="8">
        <v>44228</v>
      </c>
      <c r="P246" s="8"/>
    </row>
    <row r="247" spans="1:16" x14ac:dyDescent="0.25">
      <c r="A247" s="3" t="s">
        <v>243</v>
      </c>
      <c r="B247" s="3" t="s">
        <v>1118</v>
      </c>
      <c r="C247" s="3" t="s">
        <v>1119</v>
      </c>
      <c r="D247" s="3" t="s">
        <v>1120</v>
      </c>
      <c r="E247" s="20">
        <v>6278.24</v>
      </c>
      <c r="F247" s="20"/>
      <c r="G247" s="22">
        <f t="shared" si="6"/>
        <v>6278.24</v>
      </c>
      <c r="H247" s="27"/>
      <c r="I247" s="27"/>
      <c r="J247" s="28">
        <v>6278.24</v>
      </c>
      <c r="K247" s="22">
        <v>43953.52</v>
      </c>
      <c r="L247" s="28">
        <f t="shared" si="7"/>
        <v>-37675.279999999999</v>
      </c>
      <c r="M247" s="8">
        <v>44182.751099537039</v>
      </c>
      <c r="N247" s="8">
        <v>44315</v>
      </c>
      <c r="O247" s="8">
        <v>44228</v>
      </c>
      <c r="P247" s="8">
        <v>44328</v>
      </c>
    </row>
    <row r="248" spans="1:16" x14ac:dyDescent="0.25">
      <c r="A248" s="3" t="s">
        <v>243</v>
      </c>
      <c r="B248" s="3" t="s">
        <v>646</v>
      </c>
      <c r="C248" s="3" t="s">
        <v>647</v>
      </c>
      <c r="D248" s="3" t="s">
        <v>648</v>
      </c>
      <c r="E248" s="20">
        <v>40503.97</v>
      </c>
      <c r="F248" s="20"/>
      <c r="G248" s="22">
        <f t="shared" si="6"/>
        <v>40503.97</v>
      </c>
      <c r="H248" s="27"/>
      <c r="I248" s="27"/>
      <c r="J248" s="28">
        <v>40503.97</v>
      </c>
      <c r="K248" s="22">
        <v>54100</v>
      </c>
      <c r="L248" s="28">
        <f t="shared" si="7"/>
        <v>-13596.029999999999</v>
      </c>
      <c r="M248" s="8">
        <v>44202.56689814815</v>
      </c>
      <c r="N248" s="8">
        <v>44651</v>
      </c>
      <c r="O248" s="8">
        <v>44378</v>
      </c>
      <c r="P248" s="8">
        <v>44554</v>
      </c>
    </row>
    <row r="249" spans="1:16" x14ac:dyDescent="0.25">
      <c r="A249" s="3" t="s">
        <v>243</v>
      </c>
      <c r="B249" s="3" t="s">
        <v>649</v>
      </c>
      <c r="C249" s="3" t="s">
        <v>650</v>
      </c>
      <c r="D249" s="3" t="s">
        <v>651</v>
      </c>
      <c r="E249" s="20">
        <v>140084.12</v>
      </c>
      <c r="F249" s="20"/>
      <c r="G249" s="22">
        <f t="shared" si="6"/>
        <v>140084.12</v>
      </c>
      <c r="H249" s="27"/>
      <c r="I249" s="27"/>
      <c r="J249" s="28">
        <v>1329227.8799999999</v>
      </c>
      <c r="K249" s="22">
        <v>0</v>
      </c>
      <c r="L249" s="28">
        <f t="shared" si="7"/>
        <v>1329227.8799999999</v>
      </c>
      <c r="M249" s="8">
        <v>36629</v>
      </c>
      <c r="N249" s="8">
        <v>55153</v>
      </c>
      <c r="O249" s="8">
        <v>36495</v>
      </c>
      <c r="P249" s="8"/>
    </row>
    <row r="250" spans="1:16" x14ac:dyDescent="0.25">
      <c r="A250" s="3" t="s">
        <v>243</v>
      </c>
      <c r="B250" s="3" t="s">
        <v>649</v>
      </c>
      <c r="C250" s="3" t="s">
        <v>1121</v>
      </c>
      <c r="D250" s="3" t="s">
        <v>1122</v>
      </c>
      <c r="E250" s="20">
        <v>-10613.11</v>
      </c>
      <c r="F250" s="20"/>
      <c r="G250" s="22">
        <f t="shared" si="6"/>
        <v>-10613.11</v>
      </c>
      <c r="H250" s="27"/>
      <c r="I250" s="27"/>
      <c r="J250" s="28">
        <v>-10613.11</v>
      </c>
      <c r="K250" s="22">
        <v>0</v>
      </c>
      <c r="L250" s="28">
        <f t="shared" si="7"/>
        <v>-10613.11</v>
      </c>
      <c r="M250" s="8">
        <v>38884</v>
      </c>
      <c r="N250" s="8">
        <v>40908</v>
      </c>
      <c r="O250" s="8">
        <v>38869</v>
      </c>
      <c r="P250" s="8">
        <v>39343</v>
      </c>
    </row>
    <row r="251" spans="1:16" x14ac:dyDescent="0.25">
      <c r="A251" s="3" t="s">
        <v>243</v>
      </c>
      <c r="B251" s="3" t="s">
        <v>649</v>
      </c>
      <c r="C251" s="3" t="s">
        <v>1123</v>
      </c>
      <c r="D251" s="3" t="s">
        <v>1124</v>
      </c>
      <c r="E251" s="20">
        <v>-11.86</v>
      </c>
      <c r="F251" s="20"/>
      <c r="G251" s="22">
        <f t="shared" si="6"/>
        <v>-11.86</v>
      </c>
      <c r="H251" s="27"/>
      <c r="I251" s="27"/>
      <c r="J251" s="28">
        <v>-11.86</v>
      </c>
      <c r="K251" s="22">
        <v>9510</v>
      </c>
      <c r="L251" s="28">
        <f t="shared" si="7"/>
        <v>-9521.86</v>
      </c>
      <c r="M251" s="8">
        <v>39855</v>
      </c>
      <c r="N251" s="8">
        <v>41681</v>
      </c>
      <c r="O251" s="8">
        <v>39934</v>
      </c>
      <c r="P251" s="8">
        <v>40066</v>
      </c>
    </row>
    <row r="252" spans="1:16" x14ac:dyDescent="0.25">
      <c r="A252" s="3" t="s">
        <v>243</v>
      </c>
      <c r="B252" s="3" t="s">
        <v>649</v>
      </c>
      <c r="C252" s="3" t="s">
        <v>1125</v>
      </c>
      <c r="D252" s="3" t="s">
        <v>1126</v>
      </c>
      <c r="E252" s="20">
        <v>-200.54</v>
      </c>
      <c r="F252" s="20"/>
      <c r="G252" s="22">
        <f t="shared" si="6"/>
        <v>-200.54</v>
      </c>
      <c r="H252" s="27"/>
      <c r="I252" s="27"/>
      <c r="J252" s="28">
        <v>-200.54</v>
      </c>
      <c r="K252" s="22">
        <v>21531</v>
      </c>
      <c r="L252" s="28">
        <f t="shared" si="7"/>
        <v>-21731.54</v>
      </c>
      <c r="M252" s="8">
        <v>40641</v>
      </c>
      <c r="N252" s="8">
        <v>40831</v>
      </c>
      <c r="O252" s="8">
        <v>40848</v>
      </c>
      <c r="P252" s="8">
        <v>40485</v>
      </c>
    </row>
    <row r="253" spans="1:16" x14ac:dyDescent="0.25">
      <c r="A253" s="3" t="s">
        <v>243</v>
      </c>
      <c r="B253" s="3" t="s">
        <v>649</v>
      </c>
      <c r="C253" s="3" t="s">
        <v>1127</v>
      </c>
      <c r="D253" s="3" t="s">
        <v>1128</v>
      </c>
      <c r="E253" s="20">
        <v>-595.33000000000004</v>
      </c>
      <c r="F253" s="20"/>
      <c r="G253" s="22">
        <f t="shared" si="6"/>
        <v>-595.33000000000004</v>
      </c>
      <c r="H253" s="27"/>
      <c r="I253" s="27"/>
      <c r="J253" s="28">
        <v>21501.48</v>
      </c>
      <c r="K253" s="22">
        <v>64213.24</v>
      </c>
      <c r="L253" s="28">
        <f t="shared" si="7"/>
        <v>-42711.759999999995</v>
      </c>
      <c r="M253" s="8">
        <v>43446.750891203701</v>
      </c>
      <c r="N253" s="8">
        <v>43790</v>
      </c>
      <c r="O253" s="8">
        <v>43435</v>
      </c>
      <c r="P253" s="8">
        <v>43796</v>
      </c>
    </row>
    <row r="254" spans="1:16" x14ac:dyDescent="0.25">
      <c r="A254" s="3" t="s">
        <v>243</v>
      </c>
      <c r="B254" s="3" t="s">
        <v>649</v>
      </c>
      <c r="C254" s="3" t="s">
        <v>1129</v>
      </c>
      <c r="D254" s="3" t="s">
        <v>1130</v>
      </c>
      <c r="E254" s="20">
        <v>-32724.03</v>
      </c>
      <c r="F254" s="20"/>
      <c r="G254" s="22">
        <f t="shared" si="6"/>
        <v>-32724.03</v>
      </c>
      <c r="H254" s="27"/>
      <c r="I254" s="27"/>
      <c r="J254" s="28">
        <v>162972.16</v>
      </c>
      <c r="K254" s="22">
        <v>92509</v>
      </c>
      <c r="L254" s="28">
        <f t="shared" si="7"/>
        <v>70463.16</v>
      </c>
      <c r="M254" s="8">
        <v>43761.750740740739</v>
      </c>
      <c r="N254" s="8">
        <v>44022</v>
      </c>
      <c r="O254" s="8">
        <v>43739</v>
      </c>
      <c r="P254" s="8">
        <v>44179</v>
      </c>
    </row>
    <row r="255" spans="1:16" x14ac:dyDescent="0.25">
      <c r="A255" s="3" t="s">
        <v>243</v>
      </c>
      <c r="B255" s="3" t="s">
        <v>649</v>
      </c>
      <c r="C255" s="3" t="s">
        <v>654</v>
      </c>
      <c r="D255" s="3" t="s">
        <v>655</v>
      </c>
      <c r="E255" s="20">
        <v>13823.68</v>
      </c>
      <c r="F255" s="20"/>
      <c r="G255" s="22">
        <f t="shared" si="6"/>
        <v>13823.68</v>
      </c>
      <c r="H255" s="27"/>
      <c r="I255" s="27"/>
      <c r="J255" s="28">
        <v>13823.68</v>
      </c>
      <c r="K255" s="22">
        <v>44018.51</v>
      </c>
      <c r="L255" s="28">
        <f t="shared" si="7"/>
        <v>-30194.83</v>
      </c>
      <c r="M255" s="8">
        <v>44452.417754629627</v>
      </c>
      <c r="N255" s="8">
        <v>45397</v>
      </c>
      <c r="O255" s="8">
        <v>44440</v>
      </c>
      <c r="P255" s="8">
        <v>44832</v>
      </c>
    </row>
    <row r="256" spans="1:16" x14ac:dyDescent="0.25">
      <c r="A256" s="3" t="s">
        <v>243</v>
      </c>
      <c r="B256" s="3" t="s">
        <v>649</v>
      </c>
      <c r="C256" s="3" t="s">
        <v>656</v>
      </c>
      <c r="D256" s="3" t="s">
        <v>657</v>
      </c>
      <c r="E256" s="20">
        <v>7127.88</v>
      </c>
      <c r="F256" s="20"/>
      <c r="G256" s="22">
        <f t="shared" ref="G256:G319" si="8">E256-F256</f>
        <v>7127.88</v>
      </c>
      <c r="H256" s="27"/>
      <c r="I256" s="27"/>
      <c r="J256" s="28">
        <v>7127.88</v>
      </c>
      <c r="K256" s="22">
        <v>24723.49</v>
      </c>
      <c r="L256" s="28">
        <f t="shared" si="7"/>
        <v>-17595.61</v>
      </c>
      <c r="M256" s="8">
        <v>44469.584247685183</v>
      </c>
      <c r="N256" s="8">
        <v>44693</v>
      </c>
      <c r="O256" s="8">
        <v>44470</v>
      </c>
      <c r="P256" s="8"/>
    </row>
    <row r="257" spans="1:16" x14ac:dyDescent="0.25">
      <c r="A257" s="3" t="s">
        <v>243</v>
      </c>
      <c r="B257" s="3" t="s">
        <v>649</v>
      </c>
      <c r="C257" s="3" t="s">
        <v>1131</v>
      </c>
      <c r="D257" s="3" t="s">
        <v>1132</v>
      </c>
      <c r="E257" s="20">
        <v>-98.61</v>
      </c>
      <c r="F257" s="20"/>
      <c r="G257" s="22">
        <f t="shared" si="8"/>
        <v>-98.61</v>
      </c>
      <c r="H257" s="27"/>
      <c r="I257" s="27"/>
      <c r="J257" s="28">
        <v>0</v>
      </c>
      <c r="K257" s="22">
        <v>48085</v>
      </c>
      <c r="L257" s="28">
        <f t="shared" si="7"/>
        <v>-48085</v>
      </c>
      <c r="M257" s="8">
        <v>44056.750798611109</v>
      </c>
      <c r="N257" s="8">
        <v>44155</v>
      </c>
      <c r="O257" s="8">
        <v>44044</v>
      </c>
      <c r="P257" s="8"/>
    </row>
    <row r="258" spans="1:16" x14ac:dyDescent="0.25">
      <c r="A258" s="3" t="s">
        <v>243</v>
      </c>
      <c r="B258" s="3" t="s">
        <v>649</v>
      </c>
      <c r="C258" s="3" t="s">
        <v>1133</v>
      </c>
      <c r="D258" s="3" t="s">
        <v>1134</v>
      </c>
      <c r="E258" s="20">
        <v>272.73</v>
      </c>
      <c r="F258" s="20"/>
      <c r="G258" s="22">
        <f t="shared" si="8"/>
        <v>272.73</v>
      </c>
      <c r="H258" s="27"/>
      <c r="I258" s="27"/>
      <c r="J258" s="28">
        <v>272.73</v>
      </c>
      <c r="K258" s="22">
        <v>84327.5</v>
      </c>
      <c r="L258" s="28">
        <f t="shared" si="7"/>
        <v>-84054.77</v>
      </c>
      <c r="M258" s="8">
        <v>43315.752974537034</v>
      </c>
      <c r="N258" s="8">
        <v>43371</v>
      </c>
      <c r="O258" s="8">
        <v>43313</v>
      </c>
      <c r="P258" s="8">
        <v>43481</v>
      </c>
    </row>
    <row r="259" spans="1:16" x14ac:dyDescent="0.25">
      <c r="A259" s="3" t="s">
        <v>243</v>
      </c>
      <c r="B259" s="3" t="s">
        <v>649</v>
      </c>
      <c r="C259" s="3" t="s">
        <v>664</v>
      </c>
      <c r="D259" s="3" t="s">
        <v>665</v>
      </c>
      <c r="E259" s="20">
        <v>575955.5</v>
      </c>
      <c r="F259" s="20"/>
      <c r="G259" s="22">
        <f t="shared" si="8"/>
        <v>575955.5</v>
      </c>
      <c r="H259" s="27"/>
      <c r="I259" s="27"/>
      <c r="J259" s="28">
        <v>841043.05</v>
      </c>
      <c r="K259" s="22">
        <v>1413710</v>
      </c>
      <c r="L259" s="28">
        <f t="shared" si="7"/>
        <v>-572666.94999999995</v>
      </c>
      <c r="M259" s="8">
        <v>43781.41747685185</v>
      </c>
      <c r="N259" s="8">
        <v>44726</v>
      </c>
      <c r="O259" s="8">
        <v>43831</v>
      </c>
      <c r="P259" s="8">
        <v>44621</v>
      </c>
    </row>
    <row r="260" spans="1:16" x14ac:dyDescent="0.25">
      <c r="A260" s="3" t="s">
        <v>243</v>
      </c>
      <c r="B260" s="3" t="s">
        <v>649</v>
      </c>
      <c r="C260" s="3" t="s">
        <v>666</v>
      </c>
      <c r="D260" s="3" t="s">
        <v>667</v>
      </c>
      <c r="E260" s="20">
        <v>383111.75</v>
      </c>
      <c r="F260" s="20"/>
      <c r="G260" s="22">
        <f t="shared" si="8"/>
        <v>383111.75</v>
      </c>
      <c r="H260" s="27"/>
      <c r="I260" s="27"/>
      <c r="J260" s="28">
        <v>383111.75</v>
      </c>
      <c r="K260" s="22">
        <v>101691.72</v>
      </c>
      <c r="L260" s="28">
        <f t="shared" si="7"/>
        <v>281420.03000000003</v>
      </c>
      <c r="M260" s="8">
        <v>44294.417893518519</v>
      </c>
      <c r="N260" s="8">
        <v>45566</v>
      </c>
      <c r="O260" s="8">
        <v>44317</v>
      </c>
      <c r="P260" s="8">
        <v>44544</v>
      </c>
    </row>
    <row r="261" spans="1:16" x14ac:dyDescent="0.25">
      <c r="A261" s="3" t="s">
        <v>243</v>
      </c>
      <c r="B261" s="3" t="s">
        <v>649</v>
      </c>
      <c r="C261" s="3" t="s">
        <v>1135</v>
      </c>
      <c r="D261" s="3" t="s">
        <v>1136</v>
      </c>
      <c r="E261" s="20">
        <v>-593.15</v>
      </c>
      <c r="F261" s="20"/>
      <c r="G261" s="22">
        <f t="shared" si="8"/>
        <v>-593.15</v>
      </c>
      <c r="H261" s="27"/>
      <c r="I261" s="27"/>
      <c r="J261" s="28">
        <v>0</v>
      </c>
      <c r="K261" s="22">
        <v>37387.769999999997</v>
      </c>
      <c r="L261" s="28">
        <f t="shared" ref="L261:L324" si="9">J261-K261</f>
        <v>-37387.769999999997</v>
      </c>
      <c r="M261" s="8">
        <v>42724.493784722225</v>
      </c>
      <c r="N261" s="8">
        <v>42917</v>
      </c>
      <c r="O261" s="8">
        <v>42705</v>
      </c>
      <c r="P261" s="8">
        <v>42897</v>
      </c>
    </row>
    <row r="262" spans="1:16" x14ac:dyDescent="0.25">
      <c r="A262" s="3" t="s">
        <v>243</v>
      </c>
      <c r="B262" s="3" t="s">
        <v>649</v>
      </c>
      <c r="C262" s="3" t="s">
        <v>1137</v>
      </c>
      <c r="D262" s="3" t="s">
        <v>1138</v>
      </c>
      <c r="E262" s="20">
        <v>1375.38</v>
      </c>
      <c r="F262" s="20"/>
      <c r="G262" s="22">
        <f t="shared" si="8"/>
        <v>1375.38</v>
      </c>
      <c r="H262" s="27"/>
      <c r="I262" s="27"/>
      <c r="J262" s="28">
        <v>1375.38</v>
      </c>
      <c r="K262" s="22">
        <v>105241.34</v>
      </c>
      <c r="L262" s="28">
        <f t="shared" si="9"/>
        <v>-103865.95999999999</v>
      </c>
      <c r="M262" s="8">
        <v>42782.590902777774</v>
      </c>
      <c r="N262" s="8">
        <v>43190</v>
      </c>
      <c r="O262" s="8">
        <v>42767</v>
      </c>
      <c r="P262" s="8">
        <v>43006</v>
      </c>
    </row>
    <row r="263" spans="1:16" x14ac:dyDescent="0.25">
      <c r="A263" s="3" t="s">
        <v>243</v>
      </c>
      <c r="B263" s="3" t="s">
        <v>649</v>
      </c>
      <c r="C263" s="3" t="s">
        <v>1139</v>
      </c>
      <c r="D263" s="3" t="s">
        <v>1140</v>
      </c>
      <c r="E263" s="20">
        <v>-2647.53</v>
      </c>
      <c r="F263" s="20"/>
      <c r="G263" s="22">
        <f t="shared" si="8"/>
        <v>-2647.53</v>
      </c>
      <c r="H263" s="27"/>
      <c r="I263" s="27"/>
      <c r="J263" s="28">
        <v>-2647.53</v>
      </c>
      <c r="K263" s="22">
        <v>28102.560000000001</v>
      </c>
      <c r="L263" s="28">
        <f t="shared" si="9"/>
        <v>-30750.09</v>
      </c>
      <c r="M263" s="8">
        <v>42930.423576388886</v>
      </c>
      <c r="N263" s="8">
        <v>43344</v>
      </c>
      <c r="O263" s="8">
        <v>43191</v>
      </c>
      <c r="P263" s="8"/>
    </row>
    <row r="264" spans="1:16" x14ac:dyDescent="0.25">
      <c r="A264" s="3" t="s">
        <v>243</v>
      </c>
      <c r="B264" s="3" t="s">
        <v>649</v>
      </c>
      <c r="C264" s="3" t="s">
        <v>1141</v>
      </c>
      <c r="D264" s="3" t="s">
        <v>1142</v>
      </c>
      <c r="E264" s="20">
        <v>-2935.98</v>
      </c>
      <c r="F264" s="20"/>
      <c r="G264" s="22">
        <f t="shared" si="8"/>
        <v>-2935.98</v>
      </c>
      <c r="H264" s="27"/>
      <c r="I264" s="27"/>
      <c r="J264" s="28">
        <v>-2935.98</v>
      </c>
      <c r="K264" s="22">
        <v>28102.560000000001</v>
      </c>
      <c r="L264" s="28">
        <f t="shared" si="9"/>
        <v>-31038.54</v>
      </c>
      <c r="M264" s="8">
        <v>42930.429652777777</v>
      </c>
      <c r="N264" s="8">
        <v>43344</v>
      </c>
      <c r="O264" s="8">
        <v>43191</v>
      </c>
      <c r="P264" s="8"/>
    </row>
    <row r="265" spans="1:16" x14ac:dyDescent="0.25">
      <c r="A265" s="3" t="s">
        <v>243</v>
      </c>
      <c r="B265" s="3" t="s">
        <v>668</v>
      </c>
      <c r="C265" s="3" t="s">
        <v>669</v>
      </c>
      <c r="D265" s="3" t="s">
        <v>670</v>
      </c>
      <c r="E265" s="20">
        <v>748257.27</v>
      </c>
      <c r="F265" s="20"/>
      <c r="G265" s="22">
        <f t="shared" si="8"/>
        <v>748257.27</v>
      </c>
      <c r="H265" s="27"/>
      <c r="I265" s="27"/>
      <c r="J265" s="28">
        <v>748257.27</v>
      </c>
      <c r="K265" s="22">
        <v>507691.08</v>
      </c>
      <c r="L265" s="28">
        <f t="shared" si="9"/>
        <v>240566.19</v>
      </c>
      <c r="M265" s="8">
        <v>44424.751550925925</v>
      </c>
      <c r="N265" s="8">
        <v>44896</v>
      </c>
      <c r="O265" s="8">
        <v>44440</v>
      </c>
      <c r="P265" s="8">
        <v>44886</v>
      </c>
    </row>
    <row r="266" spans="1:16" x14ac:dyDescent="0.25">
      <c r="A266" s="3" t="s">
        <v>243</v>
      </c>
      <c r="B266" s="3" t="s">
        <v>1143</v>
      </c>
      <c r="C266" s="3" t="s">
        <v>1144</v>
      </c>
      <c r="D266" s="3" t="s">
        <v>1145</v>
      </c>
      <c r="E266" s="20">
        <v>60725.34</v>
      </c>
      <c r="F266" s="20"/>
      <c r="G266" s="22">
        <f t="shared" si="8"/>
        <v>60725.34</v>
      </c>
      <c r="H266" s="27"/>
      <c r="I266" s="27"/>
      <c r="J266" s="28">
        <v>12759.39</v>
      </c>
      <c r="K266" s="22">
        <v>2643704</v>
      </c>
      <c r="L266" s="28">
        <f t="shared" si="9"/>
        <v>-2630944.61</v>
      </c>
      <c r="M266" s="8">
        <v>43410.584513888891</v>
      </c>
      <c r="N266" s="8">
        <v>44042</v>
      </c>
      <c r="O266" s="8">
        <v>43466</v>
      </c>
      <c r="P266" s="8">
        <v>43845</v>
      </c>
    </row>
    <row r="267" spans="1:16" x14ac:dyDescent="0.25">
      <c r="A267" s="3" t="s">
        <v>243</v>
      </c>
      <c r="B267" s="3" t="s">
        <v>1146</v>
      </c>
      <c r="C267" s="3" t="s">
        <v>1147</v>
      </c>
      <c r="D267" s="3" t="s">
        <v>1148</v>
      </c>
      <c r="E267" s="20">
        <v>-147469.51999999999</v>
      </c>
      <c r="F267" s="20"/>
      <c r="G267" s="22">
        <f t="shared" si="8"/>
        <v>-147469.51999999999</v>
      </c>
      <c r="H267" s="27"/>
      <c r="I267" s="27"/>
      <c r="J267" s="28">
        <v>2801920.96</v>
      </c>
      <c r="K267" s="22">
        <v>950000</v>
      </c>
      <c r="L267" s="28">
        <f t="shared" si="9"/>
        <v>1851920.96</v>
      </c>
      <c r="M267" s="8">
        <v>43333.710405092592</v>
      </c>
      <c r="N267" s="8">
        <v>43965</v>
      </c>
      <c r="O267" s="8">
        <v>43497</v>
      </c>
      <c r="P267" s="8">
        <v>43921</v>
      </c>
    </row>
    <row r="268" spans="1:16" x14ac:dyDescent="0.25">
      <c r="A268" s="3" t="s">
        <v>243</v>
      </c>
      <c r="B268" s="3" t="s">
        <v>674</v>
      </c>
      <c r="C268" s="3" t="s">
        <v>1149</v>
      </c>
      <c r="D268" s="3" t="s">
        <v>1150</v>
      </c>
      <c r="E268" s="20">
        <v>-366.22</v>
      </c>
      <c r="F268" s="20"/>
      <c r="G268" s="22">
        <f t="shared" si="8"/>
        <v>-366.22</v>
      </c>
      <c r="H268" s="27"/>
      <c r="I268" s="27"/>
      <c r="J268" s="28">
        <v>-366.22</v>
      </c>
      <c r="K268" s="22">
        <v>0</v>
      </c>
      <c r="L268" s="28">
        <f t="shared" si="9"/>
        <v>-366.22</v>
      </c>
      <c r="M268" s="8">
        <v>36629</v>
      </c>
      <c r="N268" s="8">
        <v>55153</v>
      </c>
      <c r="O268" s="8">
        <v>35217</v>
      </c>
      <c r="P268" s="8">
        <v>35227</v>
      </c>
    </row>
    <row r="269" spans="1:16" x14ac:dyDescent="0.25">
      <c r="A269" s="3" t="s">
        <v>243</v>
      </c>
      <c r="B269" s="3" t="s">
        <v>674</v>
      </c>
      <c r="C269" s="3" t="s">
        <v>1151</v>
      </c>
      <c r="D269" s="3" t="s">
        <v>1152</v>
      </c>
      <c r="E269" s="20">
        <v>-67.13</v>
      </c>
      <c r="F269" s="20"/>
      <c r="G269" s="22">
        <f t="shared" si="8"/>
        <v>-67.13</v>
      </c>
      <c r="H269" s="27"/>
      <c r="I269" s="27"/>
      <c r="J269" s="28">
        <v>-67.13</v>
      </c>
      <c r="K269" s="22">
        <v>0</v>
      </c>
      <c r="L269" s="28">
        <f t="shared" si="9"/>
        <v>-67.13</v>
      </c>
      <c r="M269" s="8">
        <v>36629</v>
      </c>
      <c r="N269" s="8">
        <v>55153</v>
      </c>
      <c r="O269" s="8">
        <v>35370</v>
      </c>
      <c r="P269" s="8">
        <v>35374</v>
      </c>
    </row>
    <row r="270" spans="1:16" x14ac:dyDescent="0.25">
      <c r="A270" s="3" t="s">
        <v>243</v>
      </c>
      <c r="B270" s="3" t="s">
        <v>674</v>
      </c>
      <c r="C270" s="3" t="s">
        <v>1153</v>
      </c>
      <c r="D270" s="3" t="s">
        <v>1154</v>
      </c>
      <c r="E270" s="20">
        <v>-76.53</v>
      </c>
      <c r="F270" s="20"/>
      <c r="G270" s="22">
        <f t="shared" si="8"/>
        <v>-76.53</v>
      </c>
      <c r="H270" s="27"/>
      <c r="I270" s="27"/>
      <c r="J270" s="28">
        <v>-76.53</v>
      </c>
      <c r="K270" s="22">
        <v>0</v>
      </c>
      <c r="L270" s="28">
        <f t="shared" si="9"/>
        <v>-76.53</v>
      </c>
      <c r="M270" s="8">
        <v>36629</v>
      </c>
      <c r="N270" s="8">
        <v>38717</v>
      </c>
      <c r="O270" s="8">
        <v>36800</v>
      </c>
      <c r="P270" s="8">
        <v>36817</v>
      </c>
    </row>
    <row r="271" spans="1:16" x14ac:dyDescent="0.25">
      <c r="A271" s="3" t="s">
        <v>243</v>
      </c>
      <c r="B271" s="3" t="s">
        <v>674</v>
      </c>
      <c r="C271" s="3" t="s">
        <v>1155</v>
      </c>
      <c r="D271" s="3" t="s">
        <v>1156</v>
      </c>
      <c r="E271" s="20">
        <v>-813.8</v>
      </c>
      <c r="F271" s="20"/>
      <c r="G271" s="22">
        <f t="shared" si="8"/>
        <v>-813.8</v>
      </c>
      <c r="H271" s="27"/>
      <c r="I271" s="27"/>
      <c r="J271" s="28">
        <v>-631.82999999999993</v>
      </c>
      <c r="K271" s="22">
        <v>0</v>
      </c>
      <c r="L271" s="28">
        <f t="shared" si="9"/>
        <v>-631.82999999999993</v>
      </c>
      <c r="M271" s="8">
        <v>36728</v>
      </c>
      <c r="N271" s="8">
        <v>55153</v>
      </c>
      <c r="O271" s="8">
        <v>36708</v>
      </c>
      <c r="P271" s="8">
        <v>37608</v>
      </c>
    </row>
    <row r="272" spans="1:16" x14ac:dyDescent="0.25">
      <c r="A272" s="3" t="s">
        <v>243</v>
      </c>
      <c r="B272" s="3" t="s">
        <v>674</v>
      </c>
      <c r="C272" s="3" t="s">
        <v>1157</v>
      </c>
      <c r="D272" s="3" t="s">
        <v>1158</v>
      </c>
      <c r="E272" s="20">
        <v>-309.04000000000002</v>
      </c>
      <c r="F272" s="20"/>
      <c r="G272" s="22">
        <f t="shared" si="8"/>
        <v>-309.04000000000002</v>
      </c>
      <c r="H272" s="27"/>
      <c r="I272" s="27"/>
      <c r="J272" s="28">
        <v>-87.610000000000014</v>
      </c>
      <c r="K272" s="22">
        <v>0</v>
      </c>
      <c r="L272" s="28">
        <f t="shared" si="9"/>
        <v>-87.610000000000014</v>
      </c>
      <c r="M272" s="8">
        <v>36758</v>
      </c>
      <c r="N272" s="8">
        <v>55153</v>
      </c>
      <c r="O272" s="8">
        <v>36739</v>
      </c>
      <c r="P272" s="8">
        <v>37608</v>
      </c>
    </row>
    <row r="273" spans="1:16" x14ac:dyDescent="0.25">
      <c r="A273" s="3" t="s">
        <v>243</v>
      </c>
      <c r="B273" s="3" t="s">
        <v>674</v>
      </c>
      <c r="C273" s="3" t="s">
        <v>1159</v>
      </c>
      <c r="D273" s="3" t="s">
        <v>1160</v>
      </c>
      <c r="E273" s="20">
        <v>-99.41</v>
      </c>
      <c r="F273" s="20"/>
      <c r="G273" s="22">
        <f t="shared" si="8"/>
        <v>-99.41</v>
      </c>
      <c r="H273" s="27"/>
      <c r="I273" s="27"/>
      <c r="J273" s="28">
        <v>-99.41</v>
      </c>
      <c r="K273" s="22">
        <v>0</v>
      </c>
      <c r="L273" s="28">
        <f t="shared" si="9"/>
        <v>-99.41</v>
      </c>
      <c r="M273" s="8">
        <v>39219</v>
      </c>
      <c r="N273" s="8">
        <v>55153</v>
      </c>
      <c r="O273" s="8">
        <v>39203</v>
      </c>
      <c r="P273" s="8">
        <v>39347</v>
      </c>
    </row>
    <row r="274" spans="1:16" x14ac:dyDescent="0.25">
      <c r="A274" s="3" t="s">
        <v>243</v>
      </c>
      <c r="B274" s="3" t="s">
        <v>674</v>
      </c>
      <c r="C274" s="3" t="s">
        <v>675</v>
      </c>
      <c r="D274" s="3" t="s">
        <v>676</v>
      </c>
      <c r="E274" s="20">
        <v>212023.47</v>
      </c>
      <c r="F274" s="20"/>
      <c r="G274" s="22">
        <f t="shared" si="8"/>
        <v>212023.47</v>
      </c>
      <c r="H274" s="27"/>
      <c r="I274" s="27"/>
      <c r="J274" s="28">
        <v>12647251.690000001</v>
      </c>
      <c r="K274" s="22">
        <v>0</v>
      </c>
      <c r="L274" s="28">
        <f t="shared" si="9"/>
        <v>12647251.690000001</v>
      </c>
      <c r="M274" s="8">
        <v>39630</v>
      </c>
      <c r="N274" s="8">
        <v>55153</v>
      </c>
      <c r="O274" s="8">
        <v>39630</v>
      </c>
      <c r="P274" s="8"/>
    </row>
    <row r="275" spans="1:16" x14ac:dyDescent="0.25">
      <c r="A275" s="3" t="s">
        <v>243</v>
      </c>
      <c r="B275" s="3" t="s">
        <v>674</v>
      </c>
      <c r="C275" s="3" t="s">
        <v>677</v>
      </c>
      <c r="D275" s="3" t="s">
        <v>678</v>
      </c>
      <c r="E275" s="20">
        <v>10359.11</v>
      </c>
      <c r="F275" s="20"/>
      <c r="G275" s="22">
        <f t="shared" si="8"/>
        <v>10359.11</v>
      </c>
      <c r="H275" s="27"/>
      <c r="I275" s="27"/>
      <c r="J275" s="28">
        <v>10359.11</v>
      </c>
      <c r="K275" s="22">
        <v>1000000</v>
      </c>
      <c r="L275" s="28">
        <f t="shared" si="9"/>
        <v>-989640.89</v>
      </c>
      <c r="M275" s="8">
        <v>42382.482071759259</v>
      </c>
      <c r="N275" s="8">
        <v>55153</v>
      </c>
      <c r="O275" s="8">
        <v>42430</v>
      </c>
      <c r="P275" s="8"/>
    </row>
    <row r="276" spans="1:16" x14ac:dyDescent="0.25">
      <c r="A276" s="3" t="s">
        <v>243</v>
      </c>
      <c r="B276" s="3" t="s">
        <v>674</v>
      </c>
      <c r="C276" s="3" t="s">
        <v>679</v>
      </c>
      <c r="D276" s="3" t="s">
        <v>680</v>
      </c>
      <c r="E276" s="20">
        <v>17763.189999999999</v>
      </c>
      <c r="F276" s="20"/>
      <c r="G276" s="22">
        <f t="shared" si="8"/>
        <v>17763.189999999999</v>
      </c>
      <c r="H276" s="27"/>
      <c r="I276" s="27"/>
      <c r="J276" s="28">
        <v>41139.020000000004</v>
      </c>
      <c r="K276" s="22">
        <v>2500000</v>
      </c>
      <c r="L276" s="28">
        <f t="shared" si="9"/>
        <v>-2458860.98</v>
      </c>
      <c r="M276" s="8">
        <v>42382.424027777779</v>
      </c>
      <c r="N276" s="8">
        <v>55153</v>
      </c>
      <c r="O276" s="8">
        <v>42461</v>
      </c>
      <c r="P276" s="8"/>
    </row>
    <row r="277" spans="1:16" x14ac:dyDescent="0.25">
      <c r="A277" s="3" t="s">
        <v>243</v>
      </c>
      <c r="B277" s="3" t="s">
        <v>674</v>
      </c>
      <c r="C277" s="3" t="s">
        <v>681</v>
      </c>
      <c r="D277" s="3" t="s">
        <v>682</v>
      </c>
      <c r="E277" s="20">
        <v>56771.07</v>
      </c>
      <c r="F277" s="20"/>
      <c r="G277" s="22">
        <f t="shared" si="8"/>
        <v>56771.07</v>
      </c>
      <c r="H277" s="27"/>
      <c r="I277" s="27"/>
      <c r="J277" s="28">
        <v>312192.42</v>
      </c>
      <c r="K277" s="22">
        <v>2500000</v>
      </c>
      <c r="L277" s="28">
        <f t="shared" si="9"/>
        <v>-2187807.58</v>
      </c>
      <c r="M277" s="8">
        <v>42382.404050925928</v>
      </c>
      <c r="N277" s="8">
        <v>55153</v>
      </c>
      <c r="O277" s="8">
        <v>42461</v>
      </c>
      <c r="P277" s="8"/>
    </row>
    <row r="278" spans="1:16" x14ac:dyDescent="0.25">
      <c r="A278" s="3" t="s">
        <v>243</v>
      </c>
      <c r="B278" s="3" t="s">
        <v>674</v>
      </c>
      <c r="C278" s="3" t="s">
        <v>683</v>
      </c>
      <c r="D278" s="3" t="s">
        <v>684</v>
      </c>
      <c r="E278" s="20">
        <v>10041.26</v>
      </c>
      <c r="F278" s="20"/>
      <c r="G278" s="22">
        <f t="shared" si="8"/>
        <v>10041.26</v>
      </c>
      <c r="H278" s="27"/>
      <c r="I278" s="27"/>
      <c r="J278" s="28">
        <v>10041.26</v>
      </c>
      <c r="K278" s="22">
        <v>1000000</v>
      </c>
      <c r="L278" s="28">
        <f t="shared" si="9"/>
        <v>-989958.74</v>
      </c>
      <c r="M278" s="8">
        <v>42382.416134259256</v>
      </c>
      <c r="N278" s="8">
        <v>55153</v>
      </c>
      <c r="O278" s="8">
        <v>42675</v>
      </c>
      <c r="P278" s="8"/>
    </row>
    <row r="279" spans="1:16" x14ac:dyDescent="0.25">
      <c r="A279" s="3" t="s">
        <v>243</v>
      </c>
      <c r="B279" s="3" t="s">
        <v>674</v>
      </c>
      <c r="C279" s="3" t="s">
        <v>685</v>
      </c>
      <c r="D279" s="3" t="s">
        <v>686</v>
      </c>
      <c r="E279" s="20">
        <v>2521083.23</v>
      </c>
      <c r="F279" s="20"/>
      <c r="G279" s="22">
        <f t="shared" si="8"/>
        <v>2521083.23</v>
      </c>
      <c r="H279" s="27"/>
      <c r="I279" s="27"/>
      <c r="J279" s="28">
        <v>19364065.809999999</v>
      </c>
      <c r="K279" s="22">
        <v>0</v>
      </c>
      <c r="L279" s="28">
        <f t="shared" si="9"/>
        <v>19364065.809999999</v>
      </c>
      <c r="M279" s="8">
        <v>39630</v>
      </c>
      <c r="N279" s="8">
        <v>55153</v>
      </c>
      <c r="O279" s="8">
        <v>39630</v>
      </c>
      <c r="P279" s="8">
        <v>40167</v>
      </c>
    </row>
    <row r="280" spans="1:16" x14ac:dyDescent="0.25">
      <c r="A280" s="3" t="s">
        <v>243</v>
      </c>
      <c r="B280" s="3" t="s">
        <v>674</v>
      </c>
      <c r="C280" s="3" t="s">
        <v>687</v>
      </c>
      <c r="D280" s="3" t="s">
        <v>688</v>
      </c>
      <c r="E280" s="20">
        <v>20239.57</v>
      </c>
      <c r="F280" s="20"/>
      <c r="G280" s="22">
        <f t="shared" si="8"/>
        <v>20239.57</v>
      </c>
      <c r="H280" s="27"/>
      <c r="I280" s="27"/>
      <c r="J280" s="28">
        <v>550769.97</v>
      </c>
      <c r="K280" s="22">
        <v>0</v>
      </c>
      <c r="L280" s="28">
        <f t="shared" si="9"/>
        <v>550769.97</v>
      </c>
      <c r="M280" s="8">
        <v>39630</v>
      </c>
      <c r="N280" s="8">
        <v>55153</v>
      </c>
      <c r="O280" s="8">
        <v>39630</v>
      </c>
      <c r="P280" s="8"/>
    </row>
    <row r="281" spans="1:16" x14ac:dyDescent="0.25">
      <c r="A281" s="3" t="s">
        <v>243</v>
      </c>
      <c r="B281" s="3" t="s">
        <v>689</v>
      </c>
      <c r="C281" s="3" t="s">
        <v>690</v>
      </c>
      <c r="D281" s="3" t="s">
        <v>691</v>
      </c>
      <c r="E281" s="20">
        <v>256154.57</v>
      </c>
      <c r="F281" s="20"/>
      <c r="G281" s="22">
        <f t="shared" si="8"/>
        <v>256154.57</v>
      </c>
      <c r="H281" s="27"/>
      <c r="I281" s="27"/>
      <c r="J281" s="28">
        <v>7924556.6500000004</v>
      </c>
      <c r="K281" s="22">
        <v>1</v>
      </c>
      <c r="L281" s="28">
        <f t="shared" si="9"/>
        <v>7924555.6500000004</v>
      </c>
      <c r="M281" s="8">
        <v>40543</v>
      </c>
      <c r="N281" s="8">
        <v>55153</v>
      </c>
      <c r="O281" s="8">
        <v>40544</v>
      </c>
      <c r="P281" s="8"/>
    </row>
    <row r="282" spans="1:16" x14ac:dyDescent="0.25">
      <c r="A282" s="3" t="s">
        <v>243</v>
      </c>
      <c r="B282" s="3" t="s">
        <v>689</v>
      </c>
      <c r="C282" s="3" t="s">
        <v>694</v>
      </c>
      <c r="D282" s="3" t="s">
        <v>695</v>
      </c>
      <c r="E282" s="20">
        <v>33159.410000000003</v>
      </c>
      <c r="F282" s="20"/>
      <c r="G282" s="22">
        <f t="shared" si="8"/>
        <v>33159.410000000003</v>
      </c>
      <c r="H282" s="27"/>
      <c r="I282" s="27"/>
      <c r="J282" s="28">
        <v>480511.08999999997</v>
      </c>
      <c r="K282" s="22">
        <v>2500000</v>
      </c>
      <c r="L282" s="28">
        <f t="shared" si="9"/>
        <v>-2019488.9100000001</v>
      </c>
      <c r="M282" s="8">
        <v>42382.439930555556</v>
      </c>
      <c r="N282" s="8">
        <v>55153</v>
      </c>
      <c r="O282" s="8">
        <v>42430</v>
      </c>
      <c r="P282" s="8"/>
    </row>
    <row r="283" spans="1:16" x14ac:dyDescent="0.25">
      <c r="A283" s="3" t="s">
        <v>243</v>
      </c>
      <c r="B283" s="3" t="s">
        <v>689</v>
      </c>
      <c r="C283" s="3" t="s">
        <v>696</v>
      </c>
      <c r="D283" s="3" t="s">
        <v>697</v>
      </c>
      <c r="E283" s="20">
        <v>7010.39</v>
      </c>
      <c r="F283" s="20"/>
      <c r="G283" s="22">
        <f t="shared" si="8"/>
        <v>7010.39</v>
      </c>
      <c r="H283" s="27"/>
      <c r="I283" s="27"/>
      <c r="J283" s="28">
        <v>109216.44</v>
      </c>
      <c r="K283" s="22">
        <v>2500000</v>
      </c>
      <c r="L283" s="28">
        <f t="shared" si="9"/>
        <v>-2390783.56</v>
      </c>
      <c r="M283" s="8">
        <v>42382.445775462962</v>
      </c>
      <c r="N283" s="8">
        <v>55153</v>
      </c>
      <c r="O283" s="8">
        <v>42461</v>
      </c>
      <c r="P283" s="8"/>
    </row>
    <row r="284" spans="1:16" x14ac:dyDescent="0.25">
      <c r="A284" s="3" t="s">
        <v>243</v>
      </c>
      <c r="B284" s="3" t="s">
        <v>689</v>
      </c>
      <c r="C284" s="3" t="s">
        <v>698</v>
      </c>
      <c r="D284" s="3" t="s">
        <v>699</v>
      </c>
      <c r="E284" s="20">
        <v>2652516.81</v>
      </c>
      <c r="F284" s="20"/>
      <c r="G284" s="22">
        <f t="shared" si="8"/>
        <v>2652516.81</v>
      </c>
      <c r="H284" s="27"/>
      <c r="I284" s="27"/>
      <c r="J284" s="28">
        <v>17829078.75</v>
      </c>
      <c r="K284" s="22">
        <v>1</v>
      </c>
      <c r="L284" s="28">
        <f t="shared" si="9"/>
        <v>17829077.75</v>
      </c>
      <c r="M284" s="8">
        <v>40543</v>
      </c>
      <c r="N284" s="8">
        <v>55153</v>
      </c>
      <c r="O284" s="8">
        <v>40544</v>
      </c>
      <c r="P284" s="8"/>
    </row>
    <row r="285" spans="1:16" x14ac:dyDescent="0.25">
      <c r="A285" s="3" t="s">
        <v>243</v>
      </c>
      <c r="B285" s="3" t="s">
        <v>689</v>
      </c>
      <c r="C285" s="3" t="s">
        <v>700</v>
      </c>
      <c r="D285" s="3" t="s">
        <v>701</v>
      </c>
      <c r="E285" s="20">
        <v>14364.07</v>
      </c>
      <c r="F285" s="20"/>
      <c r="G285" s="22">
        <f t="shared" si="8"/>
        <v>14364.07</v>
      </c>
      <c r="H285" s="27"/>
      <c r="I285" s="27"/>
      <c r="J285" s="28">
        <v>249903.46000000002</v>
      </c>
      <c r="K285" s="22">
        <v>1</v>
      </c>
      <c r="L285" s="28">
        <f t="shared" si="9"/>
        <v>249902.46000000002</v>
      </c>
      <c r="M285" s="8">
        <v>40543</v>
      </c>
      <c r="N285" s="8">
        <v>55153</v>
      </c>
      <c r="O285" s="8">
        <v>40634</v>
      </c>
      <c r="P285" s="8"/>
    </row>
    <row r="286" spans="1:16" x14ac:dyDescent="0.25">
      <c r="A286" s="3" t="s">
        <v>243</v>
      </c>
      <c r="B286" s="3" t="s">
        <v>1161</v>
      </c>
      <c r="C286" s="3" t="s">
        <v>1162</v>
      </c>
      <c r="D286" s="3" t="s">
        <v>1163</v>
      </c>
      <c r="E286" s="20">
        <v>32629.89</v>
      </c>
      <c r="F286" s="20"/>
      <c r="G286" s="22">
        <f t="shared" si="8"/>
        <v>32629.89</v>
      </c>
      <c r="H286" s="27"/>
      <c r="I286" s="27"/>
      <c r="J286" s="28">
        <v>32629.89</v>
      </c>
      <c r="K286" s="22">
        <v>39700</v>
      </c>
      <c r="L286" s="28">
        <f t="shared" si="9"/>
        <v>-7070.1100000000006</v>
      </c>
      <c r="M286" s="8">
        <v>44203.52685185185</v>
      </c>
      <c r="N286" s="8">
        <v>45016</v>
      </c>
      <c r="O286" s="8">
        <v>44378</v>
      </c>
      <c r="P286" s="8">
        <v>44559</v>
      </c>
    </row>
    <row r="287" spans="1:16" x14ac:dyDescent="0.25">
      <c r="A287" s="3" t="s">
        <v>243</v>
      </c>
      <c r="B287" s="3" t="s">
        <v>704</v>
      </c>
      <c r="C287" s="3" t="s">
        <v>705</v>
      </c>
      <c r="D287" s="3" t="s">
        <v>706</v>
      </c>
      <c r="E287" s="20">
        <v>33512.85</v>
      </c>
      <c r="F287" s="20"/>
      <c r="G287" s="22">
        <f t="shared" si="8"/>
        <v>33512.85</v>
      </c>
      <c r="H287" s="27"/>
      <c r="I287" s="27"/>
      <c r="J287" s="28">
        <v>33512.85</v>
      </c>
      <c r="K287" s="22">
        <v>1062400</v>
      </c>
      <c r="L287" s="28">
        <f t="shared" si="9"/>
        <v>-1028887.15</v>
      </c>
      <c r="M287" s="8">
        <v>44195.678518518522</v>
      </c>
      <c r="N287" s="8">
        <v>45960</v>
      </c>
      <c r="O287" s="8">
        <v>44501</v>
      </c>
      <c r="P287" s="8"/>
    </row>
    <row r="288" spans="1:16" x14ac:dyDescent="0.25">
      <c r="A288" s="3" t="s">
        <v>243</v>
      </c>
      <c r="B288" s="3" t="s">
        <v>704</v>
      </c>
      <c r="C288" s="3" t="s">
        <v>707</v>
      </c>
      <c r="D288" s="3" t="s">
        <v>708</v>
      </c>
      <c r="E288" s="20">
        <v>19.399999999999999</v>
      </c>
      <c r="F288" s="20"/>
      <c r="G288" s="22">
        <f t="shared" si="8"/>
        <v>19.399999999999999</v>
      </c>
      <c r="H288" s="27"/>
      <c r="I288" s="27"/>
      <c r="J288" s="28">
        <v>19.399999999999999</v>
      </c>
      <c r="K288" s="22">
        <v>82500</v>
      </c>
      <c r="L288" s="28">
        <f t="shared" si="9"/>
        <v>-82480.600000000006</v>
      </c>
      <c r="M288" s="8">
        <v>44198.621620370373</v>
      </c>
      <c r="N288" s="8">
        <v>45990</v>
      </c>
      <c r="O288" s="8">
        <v>44348</v>
      </c>
      <c r="P288" s="8"/>
    </row>
    <row r="289" spans="1:16" x14ac:dyDescent="0.25">
      <c r="A289" s="3" t="s">
        <v>243</v>
      </c>
      <c r="B289" s="3" t="s">
        <v>709</v>
      </c>
      <c r="C289" s="3" t="s">
        <v>710</v>
      </c>
      <c r="D289" s="3" t="s">
        <v>711</v>
      </c>
      <c r="E289" s="20">
        <v>6.86</v>
      </c>
      <c r="F289" s="20"/>
      <c r="G289" s="22">
        <f t="shared" si="8"/>
        <v>6.86</v>
      </c>
      <c r="H289" s="27"/>
      <c r="I289" s="27"/>
      <c r="J289" s="28">
        <v>6.86</v>
      </c>
      <c r="K289" s="22">
        <v>82500</v>
      </c>
      <c r="L289" s="28">
        <f t="shared" si="9"/>
        <v>-82493.14</v>
      </c>
      <c r="M289" s="8">
        <v>44199.404756944445</v>
      </c>
      <c r="N289" s="8">
        <v>45016</v>
      </c>
      <c r="O289" s="8">
        <v>44348</v>
      </c>
      <c r="P289" s="8"/>
    </row>
    <row r="290" spans="1:16" x14ac:dyDescent="0.25">
      <c r="A290" s="3" t="s">
        <v>243</v>
      </c>
      <c r="B290" s="3" t="s">
        <v>712</v>
      </c>
      <c r="C290" s="3" t="s">
        <v>713</v>
      </c>
      <c r="D290" s="3" t="s">
        <v>714</v>
      </c>
      <c r="E290" s="20">
        <v>41319.660000000003</v>
      </c>
      <c r="F290" s="20"/>
      <c r="G290" s="22">
        <f t="shared" si="8"/>
        <v>41319.660000000003</v>
      </c>
      <c r="H290" s="27"/>
      <c r="I290" s="27"/>
      <c r="J290" s="28">
        <v>41319.660000000003</v>
      </c>
      <c r="K290" s="22">
        <v>76500</v>
      </c>
      <c r="L290" s="28">
        <f t="shared" si="9"/>
        <v>-35180.339999999997</v>
      </c>
      <c r="M290" s="8">
        <v>44203.513009259259</v>
      </c>
      <c r="N290" s="8">
        <v>44651</v>
      </c>
      <c r="O290" s="8">
        <v>44378</v>
      </c>
      <c r="P290" s="8">
        <v>44502</v>
      </c>
    </row>
    <row r="291" spans="1:16" x14ac:dyDescent="0.25">
      <c r="A291" s="3" t="s">
        <v>243</v>
      </c>
      <c r="B291" s="3" t="s">
        <v>715</v>
      </c>
      <c r="C291" s="3" t="s">
        <v>716</v>
      </c>
      <c r="D291" s="3" t="s">
        <v>717</v>
      </c>
      <c r="E291" s="20">
        <v>1380350.26</v>
      </c>
      <c r="F291" s="20"/>
      <c r="G291" s="22">
        <f t="shared" si="8"/>
        <v>1380350.26</v>
      </c>
      <c r="H291" s="27"/>
      <c r="I291" s="27"/>
      <c r="J291" s="28">
        <v>1380350.26</v>
      </c>
      <c r="K291" s="22">
        <v>829000</v>
      </c>
      <c r="L291" s="28">
        <f t="shared" si="9"/>
        <v>551350.26</v>
      </c>
      <c r="M291" s="8">
        <v>44193.582430555558</v>
      </c>
      <c r="N291" s="8">
        <v>44673</v>
      </c>
      <c r="O291" s="8">
        <v>44317</v>
      </c>
      <c r="P291" s="8">
        <v>44690</v>
      </c>
    </row>
    <row r="292" spans="1:16" x14ac:dyDescent="0.25">
      <c r="A292" s="3" t="s">
        <v>243</v>
      </c>
      <c r="B292" s="3" t="s">
        <v>715</v>
      </c>
      <c r="C292" s="3" t="s">
        <v>718</v>
      </c>
      <c r="D292" s="3" t="s">
        <v>719</v>
      </c>
      <c r="E292" s="20">
        <v>233918.37</v>
      </c>
      <c r="F292" s="20"/>
      <c r="G292" s="22">
        <f t="shared" si="8"/>
        <v>233918.37</v>
      </c>
      <c r="H292" s="27"/>
      <c r="I292" s="27"/>
      <c r="J292" s="28">
        <v>233918.37</v>
      </c>
      <c r="K292" s="22">
        <v>82500</v>
      </c>
      <c r="L292" s="28">
        <f t="shared" si="9"/>
        <v>151418.37</v>
      </c>
      <c r="M292" s="8">
        <v>44254.396273148152</v>
      </c>
      <c r="N292" s="8">
        <v>44620</v>
      </c>
      <c r="O292" s="8">
        <v>44287</v>
      </c>
      <c r="P292" s="8">
        <v>44527</v>
      </c>
    </row>
    <row r="293" spans="1:16" x14ac:dyDescent="0.25">
      <c r="A293" s="3" t="s">
        <v>243</v>
      </c>
      <c r="B293" s="3" t="s">
        <v>720</v>
      </c>
      <c r="C293" s="3" t="s">
        <v>721</v>
      </c>
      <c r="D293" s="3" t="s">
        <v>722</v>
      </c>
      <c r="E293" s="20">
        <v>27319.37</v>
      </c>
      <c r="F293" s="20"/>
      <c r="G293" s="22">
        <f t="shared" si="8"/>
        <v>27319.37</v>
      </c>
      <c r="H293" s="27"/>
      <c r="I293" s="27"/>
      <c r="J293" s="28">
        <v>27319.37</v>
      </c>
      <c r="K293" s="22">
        <v>56400</v>
      </c>
      <c r="L293" s="28">
        <f t="shared" si="9"/>
        <v>-29080.63</v>
      </c>
      <c r="M293" s="8">
        <v>44203.487523148149</v>
      </c>
      <c r="N293" s="8">
        <v>44651</v>
      </c>
      <c r="O293" s="8">
        <v>44409</v>
      </c>
      <c r="P293" s="8">
        <v>44523</v>
      </c>
    </row>
    <row r="294" spans="1:16" x14ac:dyDescent="0.25">
      <c r="A294" s="3" t="s">
        <v>243</v>
      </c>
      <c r="B294" s="3" t="s">
        <v>723</v>
      </c>
      <c r="C294" s="3" t="s">
        <v>724</v>
      </c>
      <c r="D294" s="3" t="s">
        <v>725</v>
      </c>
      <c r="E294" s="20">
        <v>19317.47</v>
      </c>
      <c r="F294" s="20"/>
      <c r="G294" s="22">
        <f t="shared" si="8"/>
        <v>19317.47</v>
      </c>
      <c r="H294" s="27"/>
      <c r="I294" s="27"/>
      <c r="J294" s="28">
        <v>19317.47</v>
      </c>
      <c r="K294" s="22">
        <v>510900</v>
      </c>
      <c r="L294" s="28">
        <f t="shared" si="9"/>
        <v>-491582.53</v>
      </c>
      <c r="M294" s="8">
        <v>44195.556643518517</v>
      </c>
      <c r="N294" s="8">
        <v>44286</v>
      </c>
      <c r="O294" s="8">
        <v>44501</v>
      </c>
      <c r="P294" s="8">
        <v>45196</v>
      </c>
    </row>
    <row r="295" spans="1:16" x14ac:dyDescent="0.25">
      <c r="A295" s="3" t="s">
        <v>243</v>
      </c>
      <c r="B295" s="3" t="s">
        <v>723</v>
      </c>
      <c r="C295" s="3" t="s">
        <v>726</v>
      </c>
      <c r="D295" s="3" t="s">
        <v>727</v>
      </c>
      <c r="E295" s="20">
        <v>18.14</v>
      </c>
      <c r="F295" s="20"/>
      <c r="G295" s="22">
        <f t="shared" si="8"/>
        <v>18.14</v>
      </c>
      <c r="H295" s="27"/>
      <c r="I295" s="27"/>
      <c r="J295" s="28">
        <v>18.14</v>
      </c>
      <c r="K295" s="22">
        <v>82500</v>
      </c>
      <c r="L295" s="28">
        <f t="shared" si="9"/>
        <v>-82481.86</v>
      </c>
      <c r="M295" s="8">
        <v>44201.60837962963</v>
      </c>
      <c r="N295" s="8">
        <v>45016</v>
      </c>
      <c r="O295" s="8">
        <v>44409</v>
      </c>
      <c r="P295" s="8">
        <v>45196</v>
      </c>
    </row>
    <row r="296" spans="1:16" x14ac:dyDescent="0.25">
      <c r="A296" s="3" t="s">
        <v>243</v>
      </c>
      <c r="B296" s="3" t="s">
        <v>728</v>
      </c>
      <c r="C296" s="3" t="s">
        <v>729</v>
      </c>
      <c r="D296" s="3" t="s">
        <v>730</v>
      </c>
      <c r="E296" s="20">
        <v>21787.32</v>
      </c>
      <c r="F296" s="20"/>
      <c r="G296" s="22">
        <f t="shared" si="8"/>
        <v>21787.32</v>
      </c>
      <c r="H296" s="27"/>
      <c r="I296" s="27"/>
      <c r="J296" s="28">
        <v>21787.32</v>
      </c>
      <c r="K296" s="22">
        <v>58000</v>
      </c>
      <c r="L296" s="28">
        <f t="shared" si="9"/>
        <v>-36212.68</v>
      </c>
      <c r="M296" s="8">
        <v>44203.470972222225</v>
      </c>
      <c r="N296" s="8">
        <v>44651</v>
      </c>
      <c r="O296" s="8">
        <v>44348</v>
      </c>
      <c r="P296" s="8">
        <v>44491</v>
      </c>
    </row>
    <row r="297" spans="1:16" x14ac:dyDescent="0.25">
      <c r="A297" s="3" t="s">
        <v>243</v>
      </c>
      <c r="B297" s="3" t="s">
        <v>731</v>
      </c>
      <c r="C297" s="3" t="s">
        <v>732</v>
      </c>
      <c r="D297" s="3" t="s">
        <v>733</v>
      </c>
      <c r="E297" s="20">
        <v>32323.38</v>
      </c>
      <c r="F297" s="20"/>
      <c r="G297" s="22">
        <f t="shared" si="8"/>
        <v>32323.38</v>
      </c>
      <c r="H297" s="27"/>
      <c r="I297" s="27"/>
      <c r="J297" s="28">
        <v>32323.38</v>
      </c>
      <c r="K297" s="22">
        <v>59300</v>
      </c>
      <c r="L297" s="28">
        <f t="shared" si="9"/>
        <v>-26976.62</v>
      </c>
      <c r="M297" s="8">
        <v>44203.464456018519</v>
      </c>
      <c r="N297" s="8">
        <v>44651</v>
      </c>
      <c r="O297" s="8">
        <v>44348</v>
      </c>
      <c r="P297" s="8">
        <v>44521</v>
      </c>
    </row>
    <row r="298" spans="1:16" x14ac:dyDescent="0.25">
      <c r="A298" s="3" t="s">
        <v>243</v>
      </c>
      <c r="B298" s="3" t="s">
        <v>734</v>
      </c>
      <c r="C298" s="3" t="s">
        <v>735</v>
      </c>
      <c r="D298" s="3" t="s">
        <v>736</v>
      </c>
      <c r="E298" s="20">
        <v>1367466.43</v>
      </c>
      <c r="F298" s="20"/>
      <c r="G298" s="22">
        <f t="shared" si="8"/>
        <v>1367466.43</v>
      </c>
      <c r="H298" s="27"/>
      <c r="I298" s="27"/>
      <c r="J298" s="28">
        <v>1367466.43</v>
      </c>
      <c r="K298" s="22">
        <v>539500</v>
      </c>
      <c r="L298" s="28">
        <f t="shared" si="9"/>
        <v>827966.42999999993</v>
      </c>
      <c r="M298" s="8">
        <v>44193.549583333333</v>
      </c>
      <c r="N298" s="8">
        <v>44681</v>
      </c>
      <c r="O298" s="8">
        <v>44317</v>
      </c>
      <c r="P298" s="8">
        <v>44703</v>
      </c>
    </row>
    <row r="299" spans="1:16" x14ac:dyDescent="0.25">
      <c r="A299" s="3" t="s">
        <v>243</v>
      </c>
      <c r="B299" s="3" t="s">
        <v>734</v>
      </c>
      <c r="C299" s="3" t="s">
        <v>737</v>
      </c>
      <c r="D299" s="3" t="s">
        <v>738</v>
      </c>
      <c r="E299" s="20">
        <v>54181.21</v>
      </c>
      <c r="F299" s="20"/>
      <c r="G299" s="22">
        <f t="shared" si="8"/>
        <v>54181.21</v>
      </c>
      <c r="H299" s="27"/>
      <c r="I299" s="27"/>
      <c r="J299" s="28">
        <v>54181.21</v>
      </c>
      <c r="K299" s="22">
        <v>82500</v>
      </c>
      <c r="L299" s="28">
        <f t="shared" si="9"/>
        <v>-28318.79</v>
      </c>
      <c r="M299" s="8">
        <v>44253.91678240741</v>
      </c>
      <c r="N299" s="8">
        <v>44620</v>
      </c>
      <c r="O299" s="8">
        <v>44287</v>
      </c>
      <c r="P299" s="8">
        <v>44527</v>
      </c>
    </row>
    <row r="300" spans="1:16" x14ac:dyDescent="0.25">
      <c r="A300" s="3" t="s">
        <v>243</v>
      </c>
      <c r="B300" s="3" t="s">
        <v>739</v>
      </c>
      <c r="C300" s="3" t="s">
        <v>740</v>
      </c>
      <c r="D300" s="3" t="s">
        <v>741</v>
      </c>
      <c r="E300" s="20">
        <v>32927.64</v>
      </c>
      <c r="F300" s="20"/>
      <c r="G300" s="22">
        <f t="shared" si="8"/>
        <v>32927.64</v>
      </c>
      <c r="H300" s="27"/>
      <c r="I300" s="27"/>
      <c r="J300" s="28">
        <v>32927.64</v>
      </c>
      <c r="K300" s="22">
        <v>106700</v>
      </c>
      <c r="L300" s="28">
        <f t="shared" si="9"/>
        <v>-73772.36</v>
      </c>
      <c r="M300" s="8">
        <v>44203.456666666665</v>
      </c>
      <c r="N300" s="8">
        <v>44651</v>
      </c>
      <c r="O300" s="8">
        <v>44409</v>
      </c>
      <c r="P300" s="8">
        <v>44574</v>
      </c>
    </row>
    <row r="301" spans="1:16" x14ac:dyDescent="0.25">
      <c r="A301" s="3" t="s">
        <v>243</v>
      </c>
      <c r="B301" s="3" t="s">
        <v>742</v>
      </c>
      <c r="C301" s="3" t="s">
        <v>743</v>
      </c>
      <c r="D301" s="3" t="s">
        <v>744</v>
      </c>
      <c r="E301" s="20">
        <v>23605.73</v>
      </c>
      <c r="F301" s="20"/>
      <c r="G301" s="22">
        <f t="shared" si="8"/>
        <v>23605.73</v>
      </c>
      <c r="H301" s="27"/>
      <c r="I301" s="27"/>
      <c r="J301" s="28">
        <v>23605.73</v>
      </c>
      <c r="K301" s="22">
        <v>56400</v>
      </c>
      <c r="L301" s="28">
        <f t="shared" si="9"/>
        <v>-32794.270000000004</v>
      </c>
      <c r="M301" s="8">
        <v>44203.448240740741</v>
      </c>
      <c r="N301" s="8">
        <v>44651</v>
      </c>
      <c r="O301" s="8">
        <v>44378</v>
      </c>
      <c r="P301" s="8">
        <v>44496</v>
      </c>
    </row>
    <row r="302" spans="1:16" x14ac:dyDescent="0.25">
      <c r="A302" s="3" t="s">
        <v>243</v>
      </c>
      <c r="B302" s="3" t="s">
        <v>745</v>
      </c>
      <c r="C302" s="3" t="s">
        <v>746</v>
      </c>
      <c r="D302" s="3" t="s">
        <v>747</v>
      </c>
      <c r="E302" s="20">
        <v>25788.55</v>
      </c>
      <c r="F302" s="20"/>
      <c r="G302" s="22">
        <f t="shared" si="8"/>
        <v>25788.55</v>
      </c>
      <c r="H302" s="27"/>
      <c r="I302" s="27"/>
      <c r="J302" s="28">
        <v>25788.55</v>
      </c>
      <c r="K302" s="22">
        <v>553900</v>
      </c>
      <c r="L302" s="28">
        <f t="shared" si="9"/>
        <v>-528111.44999999995</v>
      </c>
      <c r="M302" s="8">
        <v>44195.480821759258</v>
      </c>
      <c r="N302" s="8">
        <v>44286</v>
      </c>
      <c r="O302" s="8">
        <v>44501</v>
      </c>
      <c r="P302" s="8">
        <v>44883</v>
      </c>
    </row>
    <row r="303" spans="1:16" x14ac:dyDescent="0.25">
      <c r="A303" s="3" t="s">
        <v>243</v>
      </c>
      <c r="B303" s="3" t="s">
        <v>745</v>
      </c>
      <c r="C303" s="3" t="s">
        <v>748</v>
      </c>
      <c r="D303" s="3" t="s">
        <v>749</v>
      </c>
      <c r="E303" s="20">
        <v>2288.4899999999998</v>
      </c>
      <c r="F303" s="20"/>
      <c r="G303" s="22">
        <f t="shared" si="8"/>
        <v>2288.4899999999998</v>
      </c>
      <c r="H303" s="27"/>
      <c r="I303" s="27"/>
      <c r="J303" s="28">
        <v>2288.4899999999998</v>
      </c>
      <c r="K303" s="22">
        <v>82500</v>
      </c>
      <c r="L303" s="28">
        <f t="shared" si="9"/>
        <v>-80211.509999999995</v>
      </c>
      <c r="M303" s="8">
        <v>44253.981828703705</v>
      </c>
      <c r="N303" s="8">
        <v>45016</v>
      </c>
      <c r="O303" s="8">
        <v>44348</v>
      </c>
      <c r="P303" s="8"/>
    </row>
    <row r="304" spans="1:16" x14ac:dyDescent="0.25">
      <c r="A304" s="3" t="s">
        <v>243</v>
      </c>
      <c r="B304" s="3" t="s">
        <v>750</v>
      </c>
      <c r="C304" s="3" t="s">
        <v>751</v>
      </c>
      <c r="D304" s="3" t="s">
        <v>752</v>
      </c>
      <c r="E304" s="20">
        <v>10337.26</v>
      </c>
      <c r="F304" s="20"/>
      <c r="G304" s="22">
        <f t="shared" si="8"/>
        <v>10337.26</v>
      </c>
      <c r="H304" s="27"/>
      <c r="I304" s="27"/>
      <c r="J304" s="28">
        <v>10337.26</v>
      </c>
      <c r="K304" s="22">
        <v>562000</v>
      </c>
      <c r="L304" s="28">
        <f t="shared" si="9"/>
        <v>-551662.74</v>
      </c>
      <c r="M304" s="8">
        <v>44195.496747685182</v>
      </c>
      <c r="N304" s="8">
        <v>45199</v>
      </c>
      <c r="O304" s="8">
        <v>44501</v>
      </c>
      <c r="P304" s="8">
        <v>45177</v>
      </c>
    </row>
    <row r="305" spans="1:16" x14ac:dyDescent="0.25">
      <c r="A305" s="3" t="s">
        <v>243</v>
      </c>
      <c r="B305" s="3" t="s">
        <v>750</v>
      </c>
      <c r="C305" s="3" t="s">
        <v>753</v>
      </c>
      <c r="D305" s="3" t="s">
        <v>754</v>
      </c>
      <c r="E305" s="20">
        <v>4629.57</v>
      </c>
      <c r="F305" s="20"/>
      <c r="G305" s="22">
        <f t="shared" si="8"/>
        <v>4629.57</v>
      </c>
      <c r="H305" s="27"/>
      <c r="I305" s="27"/>
      <c r="J305" s="28">
        <v>4629.57</v>
      </c>
      <c r="K305" s="22">
        <v>82500</v>
      </c>
      <c r="L305" s="28">
        <f t="shared" si="9"/>
        <v>-77870.429999999993</v>
      </c>
      <c r="M305" s="8">
        <v>44201.652997685182</v>
      </c>
      <c r="N305" s="8">
        <v>45016</v>
      </c>
      <c r="O305" s="8">
        <v>44409</v>
      </c>
      <c r="P305" s="8">
        <v>45177</v>
      </c>
    </row>
    <row r="306" spans="1:16" x14ac:dyDescent="0.25">
      <c r="A306" s="3" t="s">
        <v>243</v>
      </c>
      <c r="B306" s="3" t="s">
        <v>755</v>
      </c>
      <c r="C306" s="3" t="s">
        <v>756</v>
      </c>
      <c r="D306" s="3" t="s">
        <v>757</v>
      </c>
      <c r="E306" s="20">
        <v>67591.88</v>
      </c>
      <c r="F306" s="20"/>
      <c r="G306" s="22">
        <f t="shared" si="8"/>
        <v>67591.88</v>
      </c>
      <c r="H306" s="27"/>
      <c r="I306" s="27"/>
      <c r="J306" s="28">
        <v>67591.88</v>
      </c>
      <c r="K306" s="22">
        <v>635200</v>
      </c>
      <c r="L306" s="28">
        <f t="shared" si="9"/>
        <v>-567608.12</v>
      </c>
      <c r="M306" s="8">
        <v>44195.549074074072</v>
      </c>
      <c r="N306" s="8">
        <v>44286</v>
      </c>
      <c r="O306" s="8">
        <v>44440</v>
      </c>
      <c r="P306" s="8">
        <v>45105</v>
      </c>
    </row>
    <row r="307" spans="1:16" x14ac:dyDescent="0.25">
      <c r="A307" s="3" t="s">
        <v>243</v>
      </c>
      <c r="B307" s="3" t="s">
        <v>755</v>
      </c>
      <c r="C307" s="3" t="s">
        <v>758</v>
      </c>
      <c r="D307" s="3" t="s">
        <v>759</v>
      </c>
      <c r="E307" s="20">
        <v>17.87</v>
      </c>
      <c r="F307" s="20"/>
      <c r="G307" s="22">
        <f t="shared" si="8"/>
        <v>17.87</v>
      </c>
      <c r="H307" s="27"/>
      <c r="I307" s="27"/>
      <c r="J307" s="28">
        <v>17.87</v>
      </c>
      <c r="K307" s="22">
        <v>82500</v>
      </c>
      <c r="L307" s="28">
        <f t="shared" si="9"/>
        <v>-82482.13</v>
      </c>
      <c r="M307" s="8">
        <v>44201.639398148145</v>
      </c>
      <c r="N307" s="8">
        <v>45016</v>
      </c>
      <c r="O307" s="8">
        <v>44348</v>
      </c>
      <c r="P307" s="8">
        <v>45105</v>
      </c>
    </row>
    <row r="308" spans="1:16" x14ac:dyDescent="0.25">
      <c r="A308" s="3" t="s">
        <v>243</v>
      </c>
      <c r="B308" s="3" t="s">
        <v>760</v>
      </c>
      <c r="C308" s="3" t="s">
        <v>761</v>
      </c>
      <c r="D308" s="3" t="s">
        <v>762</v>
      </c>
      <c r="E308" s="20">
        <v>107777.63</v>
      </c>
      <c r="F308" s="20"/>
      <c r="G308" s="22">
        <f t="shared" si="8"/>
        <v>107777.63</v>
      </c>
      <c r="H308" s="27"/>
      <c r="I308" s="27"/>
      <c r="J308" s="28">
        <v>107777.63</v>
      </c>
      <c r="K308" s="22">
        <v>538800</v>
      </c>
      <c r="L308" s="28">
        <f t="shared" si="9"/>
        <v>-431022.37</v>
      </c>
      <c r="M308" s="8">
        <v>44193.572071759256</v>
      </c>
      <c r="N308" s="8">
        <v>46021</v>
      </c>
      <c r="O308" s="8">
        <v>44440</v>
      </c>
      <c r="P308" s="8"/>
    </row>
    <row r="309" spans="1:16" x14ac:dyDescent="0.25">
      <c r="A309" s="3" t="s">
        <v>243</v>
      </c>
      <c r="B309" s="3" t="s">
        <v>760</v>
      </c>
      <c r="C309" s="3" t="s">
        <v>763</v>
      </c>
      <c r="D309" s="3" t="s">
        <v>764</v>
      </c>
      <c r="E309" s="20">
        <v>3163.39</v>
      </c>
      <c r="F309" s="20"/>
      <c r="G309" s="22">
        <f t="shared" si="8"/>
        <v>3163.39</v>
      </c>
      <c r="H309" s="27"/>
      <c r="I309" s="27"/>
      <c r="J309" s="28">
        <v>3163.39</v>
      </c>
      <c r="K309" s="22">
        <v>82500</v>
      </c>
      <c r="L309" s="28">
        <f t="shared" si="9"/>
        <v>-79336.61</v>
      </c>
      <c r="M309" s="8">
        <v>44254.370810185188</v>
      </c>
      <c r="N309" s="8">
        <v>45955</v>
      </c>
      <c r="O309" s="8">
        <v>44348</v>
      </c>
      <c r="P309" s="8"/>
    </row>
    <row r="310" spans="1:16" x14ac:dyDescent="0.25">
      <c r="A310" s="3" t="s">
        <v>243</v>
      </c>
      <c r="B310" s="3" t="s">
        <v>765</v>
      </c>
      <c r="C310" s="3" t="s">
        <v>766</v>
      </c>
      <c r="D310" s="3" t="s">
        <v>767</v>
      </c>
      <c r="E310" s="20">
        <v>32074.74</v>
      </c>
      <c r="F310" s="20"/>
      <c r="G310" s="22">
        <f t="shared" si="8"/>
        <v>32074.74</v>
      </c>
      <c r="H310" s="27"/>
      <c r="I310" s="27"/>
      <c r="J310" s="28">
        <v>32074.74</v>
      </c>
      <c r="K310" s="22">
        <v>948400</v>
      </c>
      <c r="L310" s="28">
        <f t="shared" si="9"/>
        <v>-916325.26</v>
      </c>
      <c r="M310" s="8">
        <v>44193.499409722222</v>
      </c>
      <c r="N310" s="8">
        <v>45988</v>
      </c>
      <c r="O310" s="8">
        <v>44501</v>
      </c>
      <c r="P310" s="8"/>
    </row>
    <row r="311" spans="1:16" x14ac:dyDescent="0.25">
      <c r="A311" s="3" t="s">
        <v>243</v>
      </c>
      <c r="B311" s="3" t="s">
        <v>765</v>
      </c>
      <c r="C311" s="3" t="s">
        <v>768</v>
      </c>
      <c r="D311" s="3" t="s">
        <v>769</v>
      </c>
      <c r="E311" s="20">
        <v>2.29</v>
      </c>
      <c r="F311" s="20"/>
      <c r="G311" s="22">
        <f t="shared" si="8"/>
        <v>2.29</v>
      </c>
      <c r="H311" s="27"/>
      <c r="I311" s="27"/>
      <c r="J311" s="28">
        <v>2.29</v>
      </c>
      <c r="K311" s="22">
        <v>82500</v>
      </c>
      <c r="L311" s="28">
        <f t="shared" si="9"/>
        <v>-82497.710000000006</v>
      </c>
      <c r="M311" s="8">
        <v>44196.353935185187</v>
      </c>
      <c r="N311" s="8">
        <v>45988</v>
      </c>
      <c r="O311" s="8">
        <v>44409</v>
      </c>
      <c r="P311" s="8"/>
    </row>
    <row r="312" spans="1:16" x14ac:dyDescent="0.25">
      <c r="A312" s="3" t="s">
        <v>243</v>
      </c>
      <c r="B312" s="3" t="s">
        <v>770</v>
      </c>
      <c r="C312" s="3" t="s">
        <v>771</v>
      </c>
      <c r="D312" s="3" t="s">
        <v>772</v>
      </c>
      <c r="E312" s="20">
        <v>29748.85</v>
      </c>
      <c r="F312" s="20"/>
      <c r="G312" s="22">
        <f t="shared" si="8"/>
        <v>29748.85</v>
      </c>
      <c r="H312" s="27"/>
      <c r="I312" s="27"/>
      <c r="J312" s="28">
        <v>29748.85</v>
      </c>
      <c r="K312" s="22">
        <v>56400</v>
      </c>
      <c r="L312" s="28">
        <f t="shared" si="9"/>
        <v>-26651.15</v>
      </c>
      <c r="M312" s="8">
        <v>44203.383020833331</v>
      </c>
      <c r="N312" s="8">
        <v>44804</v>
      </c>
      <c r="O312" s="8">
        <v>44348</v>
      </c>
      <c r="P312" s="8">
        <v>44897</v>
      </c>
    </row>
    <row r="313" spans="1:16" x14ac:dyDescent="0.25">
      <c r="A313" s="3" t="s">
        <v>243</v>
      </c>
      <c r="B313" s="3" t="s">
        <v>773</v>
      </c>
      <c r="C313" s="3" t="s">
        <v>774</v>
      </c>
      <c r="D313" s="3" t="s">
        <v>775</v>
      </c>
      <c r="E313" s="20">
        <v>17649.37</v>
      </c>
      <c r="F313" s="20"/>
      <c r="G313" s="22">
        <f t="shared" si="8"/>
        <v>17649.37</v>
      </c>
      <c r="H313" s="27"/>
      <c r="I313" s="27"/>
      <c r="J313" s="28">
        <v>17649.37</v>
      </c>
      <c r="K313" s="22">
        <v>112700</v>
      </c>
      <c r="L313" s="28">
        <f t="shared" si="9"/>
        <v>-95050.63</v>
      </c>
      <c r="M313" s="8">
        <v>44203.353182870371</v>
      </c>
      <c r="N313" s="8">
        <v>44651</v>
      </c>
      <c r="O313" s="8">
        <v>44378</v>
      </c>
      <c r="P313" s="8">
        <v>44519</v>
      </c>
    </row>
    <row r="314" spans="1:16" x14ac:dyDescent="0.25">
      <c r="A314" s="3" t="s">
        <v>243</v>
      </c>
      <c r="B314" s="3" t="s">
        <v>776</v>
      </c>
      <c r="C314" s="3" t="s">
        <v>777</v>
      </c>
      <c r="D314" s="3" t="s">
        <v>778</v>
      </c>
      <c r="E314" s="20">
        <v>9538.16</v>
      </c>
      <c r="F314" s="20"/>
      <c r="G314" s="22">
        <f t="shared" si="8"/>
        <v>9538.16</v>
      </c>
      <c r="H314" s="27"/>
      <c r="I314" s="27"/>
      <c r="J314" s="28">
        <v>9538.16</v>
      </c>
      <c r="K314" s="22">
        <v>887300</v>
      </c>
      <c r="L314" s="28">
        <f t="shared" si="9"/>
        <v>-877761.84</v>
      </c>
      <c r="M314" s="8">
        <v>44193.510775462964</v>
      </c>
      <c r="N314" s="8">
        <v>45199</v>
      </c>
      <c r="O314" s="8">
        <v>44501</v>
      </c>
      <c r="P314" s="8">
        <v>45309</v>
      </c>
    </row>
    <row r="315" spans="1:16" x14ac:dyDescent="0.25">
      <c r="A315" s="3" t="s">
        <v>243</v>
      </c>
      <c r="B315" s="3" t="s">
        <v>776</v>
      </c>
      <c r="C315" s="3" t="s">
        <v>779</v>
      </c>
      <c r="D315" s="3" t="s">
        <v>780</v>
      </c>
      <c r="E315" s="20">
        <v>1959.06</v>
      </c>
      <c r="F315" s="20"/>
      <c r="G315" s="22">
        <f t="shared" si="8"/>
        <v>1959.06</v>
      </c>
      <c r="H315" s="27"/>
      <c r="I315" s="27"/>
      <c r="J315" s="28">
        <v>1959.06</v>
      </c>
      <c r="K315" s="22">
        <v>82500</v>
      </c>
      <c r="L315" s="28">
        <f t="shared" si="9"/>
        <v>-80540.94</v>
      </c>
      <c r="M315" s="8">
        <v>44271.78696759259</v>
      </c>
      <c r="N315" s="8">
        <v>45016</v>
      </c>
      <c r="O315" s="8">
        <v>44348</v>
      </c>
      <c r="P315" s="8">
        <v>45309</v>
      </c>
    </row>
    <row r="316" spans="1:16" x14ac:dyDescent="0.25">
      <c r="A316" s="3" t="s">
        <v>243</v>
      </c>
      <c r="B316" s="3" t="s">
        <v>781</v>
      </c>
      <c r="C316" s="3" t="s">
        <v>782</v>
      </c>
      <c r="D316" s="3" t="s">
        <v>783</v>
      </c>
      <c r="E316" s="20">
        <v>54513.84</v>
      </c>
      <c r="F316" s="20"/>
      <c r="G316" s="22">
        <f t="shared" si="8"/>
        <v>54513.84</v>
      </c>
      <c r="H316" s="27"/>
      <c r="I316" s="27"/>
      <c r="J316" s="28">
        <v>54513.84</v>
      </c>
      <c r="K316" s="22">
        <v>541600</v>
      </c>
      <c r="L316" s="28">
        <f t="shared" si="9"/>
        <v>-487086.16000000003</v>
      </c>
      <c r="M316" s="8">
        <v>44193.520231481481</v>
      </c>
      <c r="N316" s="8">
        <v>44926</v>
      </c>
      <c r="O316" s="8">
        <v>44501</v>
      </c>
      <c r="P316" s="8">
        <v>44883</v>
      </c>
    </row>
    <row r="317" spans="1:16" x14ac:dyDescent="0.25">
      <c r="A317" s="3" t="s">
        <v>243</v>
      </c>
      <c r="B317" s="3" t="s">
        <v>781</v>
      </c>
      <c r="C317" s="3" t="s">
        <v>784</v>
      </c>
      <c r="D317" s="3" t="s">
        <v>785</v>
      </c>
      <c r="E317" s="20">
        <v>2234.96</v>
      </c>
      <c r="F317" s="20"/>
      <c r="G317" s="22">
        <f t="shared" si="8"/>
        <v>2234.96</v>
      </c>
      <c r="H317" s="27"/>
      <c r="I317" s="27"/>
      <c r="J317" s="28">
        <v>2234.96</v>
      </c>
      <c r="K317" s="22">
        <v>82500</v>
      </c>
      <c r="L317" s="28">
        <f t="shared" si="9"/>
        <v>-80265.039999999994</v>
      </c>
      <c r="M317" s="8">
        <v>44253.782476851855</v>
      </c>
      <c r="N317" s="8">
        <v>44926</v>
      </c>
      <c r="O317" s="8">
        <v>44348</v>
      </c>
      <c r="P317" s="8"/>
    </row>
    <row r="318" spans="1:16" x14ac:dyDescent="0.25">
      <c r="A318" s="3" t="s">
        <v>243</v>
      </c>
      <c r="B318" s="3" t="s">
        <v>786</v>
      </c>
      <c r="C318" s="3" t="s">
        <v>787</v>
      </c>
      <c r="D318" s="3" t="s">
        <v>788</v>
      </c>
      <c r="E318" s="20">
        <v>62633.84</v>
      </c>
      <c r="F318" s="20"/>
      <c r="G318" s="22">
        <f t="shared" si="8"/>
        <v>62633.84</v>
      </c>
      <c r="H318" s="27"/>
      <c r="I318" s="27"/>
      <c r="J318" s="28">
        <v>146235.72</v>
      </c>
      <c r="K318" s="22">
        <v>252984</v>
      </c>
      <c r="L318" s="28">
        <f t="shared" si="9"/>
        <v>-106748.28</v>
      </c>
      <c r="M318" s="8">
        <v>43110.751284722224</v>
      </c>
      <c r="N318" s="8">
        <v>44834</v>
      </c>
      <c r="O318" s="8">
        <v>43101</v>
      </c>
      <c r="P318" s="8">
        <v>45198</v>
      </c>
    </row>
    <row r="319" spans="1:16" x14ac:dyDescent="0.25">
      <c r="A319" s="3" t="s">
        <v>243</v>
      </c>
      <c r="B319" s="3" t="s">
        <v>789</v>
      </c>
      <c r="C319" s="3" t="s">
        <v>790</v>
      </c>
      <c r="D319" s="3" t="s">
        <v>791</v>
      </c>
      <c r="E319" s="20">
        <v>1101920.07</v>
      </c>
      <c r="F319" s="20"/>
      <c r="G319" s="22">
        <f t="shared" si="8"/>
        <v>1101920.07</v>
      </c>
      <c r="H319" s="27"/>
      <c r="I319" s="27"/>
      <c r="J319" s="28">
        <v>1743652.51</v>
      </c>
      <c r="K319" s="22">
        <v>6528636</v>
      </c>
      <c r="L319" s="28">
        <f t="shared" si="9"/>
        <v>-4784983.49</v>
      </c>
      <c r="M319" s="8">
        <v>43970.704432870371</v>
      </c>
      <c r="N319" s="8">
        <v>44849</v>
      </c>
      <c r="O319" s="8">
        <v>43952</v>
      </c>
      <c r="P319" s="8">
        <v>44821</v>
      </c>
    </row>
    <row r="320" spans="1:16" x14ac:dyDescent="0.25">
      <c r="A320" s="3" t="s">
        <v>243</v>
      </c>
      <c r="B320" s="3" t="s">
        <v>789</v>
      </c>
      <c r="C320" s="3" t="s">
        <v>792</v>
      </c>
      <c r="D320" s="3" t="s">
        <v>793</v>
      </c>
      <c r="E320" s="20">
        <v>36480.19</v>
      </c>
      <c r="F320" s="20"/>
      <c r="G320" s="22">
        <f t="shared" ref="G320:G379" si="10">E320-F320</f>
        <v>36480.19</v>
      </c>
      <c r="H320" s="27"/>
      <c r="I320" s="27"/>
      <c r="J320" s="28">
        <v>36480.19</v>
      </c>
      <c r="K320" s="22">
        <v>127500</v>
      </c>
      <c r="L320" s="28">
        <f t="shared" si="9"/>
        <v>-91019.81</v>
      </c>
      <c r="M320" s="8">
        <v>44244.393518518518</v>
      </c>
      <c r="N320" s="8">
        <v>44849</v>
      </c>
      <c r="O320" s="8">
        <v>44470</v>
      </c>
      <c r="P320" s="8">
        <v>44821</v>
      </c>
    </row>
    <row r="321" spans="1:16" x14ac:dyDescent="0.25">
      <c r="A321" s="3" t="s">
        <v>243</v>
      </c>
      <c r="B321" s="3" t="s">
        <v>794</v>
      </c>
      <c r="C321" s="3" t="s">
        <v>795</v>
      </c>
      <c r="D321" s="3" t="s">
        <v>796</v>
      </c>
      <c r="E321" s="20">
        <v>120816.57</v>
      </c>
      <c r="F321" s="20"/>
      <c r="G321" s="22">
        <f t="shared" si="10"/>
        <v>120816.57</v>
      </c>
      <c r="H321" s="27"/>
      <c r="I321" s="27"/>
      <c r="J321" s="28">
        <v>841430.17999999993</v>
      </c>
      <c r="K321" s="22">
        <v>0</v>
      </c>
      <c r="L321" s="28">
        <f t="shared" si="9"/>
        <v>841430.17999999993</v>
      </c>
      <c r="M321" s="8">
        <v>36629</v>
      </c>
      <c r="N321" s="8">
        <v>42369</v>
      </c>
      <c r="O321" s="8">
        <v>36495</v>
      </c>
      <c r="P321" s="8"/>
    </row>
    <row r="322" spans="1:16" x14ac:dyDescent="0.25">
      <c r="A322" s="3" t="s">
        <v>243</v>
      </c>
      <c r="B322" s="3" t="s">
        <v>794</v>
      </c>
      <c r="C322" s="3" t="s">
        <v>86</v>
      </c>
      <c r="D322" s="3" t="s">
        <v>1164</v>
      </c>
      <c r="E322" s="20">
        <v>11702.53</v>
      </c>
      <c r="F322" s="20"/>
      <c r="G322" s="22">
        <f t="shared" si="10"/>
        <v>11702.53</v>
      </c>
      <c r="H322" s="27"/>
      <c r="I322" s="27"/>
      <c r="J322" s="28">
        <v>11702.53</v>
      </c>
      <c r="K322" s="22">
        <v>100000</v>
      </c>
      <c r="L322" s="28">
        <f t="shared" si="9"/>
        <v>-88297.47</v>
      </c>
      <c r="M322" s="8">
        <v>44117.312719907408</v>
      </c>
      <c r="N322" s="8">
        <v>44560</v>
      </c>
      <c r="O322" s="8">
        <v>44228</v>
      </c>
      <c r="P322" s="8">
        <v>44651</v>
      </c>
    </row>
    <row r="323" spans="1:16" x14ac:dyDescent="0.25">
      <c r="A323" s="3" t="s">
        <v>243</v>
      </c>
      <c r="B323" s="3" t="s">
        <v>794</v>
      </c>
      <c r="C323" s="3" t="s">
        <v>797</v>
      </c>
      <c r="D323" s="3" t="s">
        <v>798</v>
      </c>
      <c r="E323" s="20">
        <v>53130.23</v>
      </c>
      <c r="F323" s="20"/>
      <c r="G323" s="22">
        <f t="shared" si="10"/>
        <v>53130.23</v>
      </c>
      <c r="H323" s="27"/>
      <c r="I323" s="27"/>
      <c r="J323" s="28">
        <v>53130.23</v>
      </c>
      <c r="K323" s="22">
        <v>120000</v>
      </c>
      <c r="L323" s="28">
        <f t="shared" si="9"/>
        <v>-66869.76999999999</v>
      </c>
      <c r="M323" s="8">
        <v>44491.31517361111</v>
      </c>
      <c r="N323" s="8">
        <v>44742</v>
      </c>
      <c r="O323" s="8">
        <v>44531</v>
      </c>
      <c r="P323" s="8"/>
    </row>
    <row r="324" spans="1:16" x14ac:dyDescent="0.25">
      <c r="A324" s="3" t="s">
        <v>243</v>
      </c>
      <c r="B324" s="3" t="s">
        <v>799</v>
      </c>
      <c r="C324" s="3" t="s">
        <v>800</v>
      </c>
      <c r="D324" s="3" t="s">
        <v>801</v>
      </c>
      <c r="E324" s="20">
        <v>9110490.9399999995</v>
      </c>
      <c r="F324" s="20"/>
      <c r="G324" s="22">
        <f t="shared" si="10"/>
        <v>9110490.9399999995</v>
      </c>
      <c r="H324" s="27"/>
      <c r="I324" s="27"/>
      <c r="J324" s="28">
        <v>9680955.5599999987</v>
      </c>
      <c r="K324" s="22">
        <v>10253358</v>
      </c>
      <c r="L324" s="28">
        <f t="shared" si="9"/>
        <v>-572402.44000000134</v>
      </c>
      <c r="M324" s="8">
        <v>43835.112083333333</v>
      </c>
      <c r="N324" s="8">
        <v>44560</v>
      </c>
      <c r="O324" s="8">
        <v>43862</v>
      </c>
      <c r="P324" s="8">
        <v>44533</v>
      </c>
    </row>
    <row r="325" spans="1:16" x14ac:dyDescent="0.25">
      <c r="A325" s="3" t="s">
        <v>243</v>
      </c>
      <c r="B325" s="3" t="s">
        <v>799</v>
      </c>
      <c r="C325" s="3" t="s">
        <v>802</v>
      </c>
      <c r="D325" s="3" t="s">
        <v>803</v>
      </c>
      <c r="E325" s="20">
        <v>13094.39</v>
      </c>
      <c r="F325" s="20"/>
      <c r="G325" s="22">
        <f t="shared" si="10"/>
        <v>13094.39</v>
      </c>
      <c r="H325" s="27"/>
      <c r="I325" s="27"/>
      <c r="J325" s="28">
        <v>101349.67</v>
      </c>
      <c r="K325" s="22">
        <v>115000</v>
      </c>
      <c r="L325" s="28">
        <f t="shared" ref="L325:L379" si="11">J325-K325</f>
        <v>-13650.330000000002</v>
      </c>
      <c r="M325" s="8">
        <v>43934.431458333333</v>
      </c>
      <c r="N325" s="8">
        <v>44561</v>
      </c>
      <c r="O325" s="8">
        <v>44013</v>
      </c>
      <c r="P325" s="8">
        <v>44533</v>
      </c>
    </row>
    <row r="326" spans="1:16" x14ac:dyDescent="0.25">
      <c r="A326" s="3" t="s">
        <v>243</v>
      </c>
      <c r="B326" s="3" t="s">
        <v>804</v>
      </c>
      <c r="C326" s="3" t="s">
        <v>805</v>
      </c>
      <c r="D326" s="3" t="s">
        <v>806</v>
      </c>
      <c r="E326" s="20">
        <v>624616.54</v>
      </c>
      <c r="F326" s="20"/>
      <c r="G326" s="22">
        <f t="shared" si="10"/>
        <v>624616.54</v>
      </c>
      <c r="H326" s="27"/>
      <c r="I326" s="27"/>
      <c r="J326" s="28">
        <v>38616620.019999996</v>
      </c>
      <c r="K326" s="22">
        <v>26326195</v>
      </c>
      <c r="L326" s="28">
        <f t="shared" si="11"/>
        <v>12290425.019999996</v>
      </c>
      <c r="M326" s="8">
        <v>43488.639374999999</v>
      </c>
      <c r="N326" s="8">
        <v>44285</v>
      </c>
      <c r="O326" s="8">
        <v>43466</v>
      </c>
      <c r="P326" s="8">
        <v>44252</v>
      </c>
    </row>
    <row r="327" spans="1:16" x14ac:dyDescent="0.25">
      <c r="A327" s="3" t="s">
        <v>243</v>
      </c>
      <c r="B327" s="3" t="s">
        <v>804</v>
      </c>
      <c r="C327" s="3" t="s">
        <v>1165</v>
      </c>
      <c r="D327" s="3" t="s">
        <v>1166</v>
      </c>
      <c r="E327" s="20">
        <v>64939.22</v>
      </c>
      <c r="F327" s="20"/>
      <c r="G327" s="22">
        <f t="shared" si="10"/>
        <v>64939.22</v>
      </c>
      <c r="H327" s="27"/>
      <c r="I327" s="27"/>
      <c r="J327" s="28">
        <v>1794289.46</v>
      </c>
      <c r="K327" s="22">
        <v>6287827</v>
      </c>
      <c r="L327" s="28">
        <f t="shared" si="11"/>
        <v>-4493537.54</v>
      </c>
      <c r="M327" s="8">
        <v>43507.392118055555</v>
      </c>
      <c r="N327" s="8">
        <v>44285</v>
      </c>
      <c r="O327" s="8">
        <v>43647</v>
      </c>
      <c r="P327" s="8">
        <v>44268</v>
      </c>
    </row>
    <row r="328" spans="1:16" x14ac:dyDescent="0.25">
      <c r="A328" s="3" t="s">
        <v>243</v>
      </c>
      <c r="B328" s="3" t="s">
        <v>804</v>
      </c>
      <c r="C328" s="3" t="s">
        <v>1167</v>
      </c>
      <c r="D328" s="3" t="s">
        <v>1168</v>
      </c>
      <c r="E328" s="20">
        <v>43897.66</v>
      </c>
      <c r="F328" s="20"/>
      <c r="G328" s="22">
        <f t="shared" si="10"/>
        <v>43897.66</v>
      </c>
      <c r="H328" s="27"/>
      <c r="I328" s="27"/>
      <c r="J328" s="28">
        <v>4896893.01</v>
      </c>
      <c r="K328" s="22">
        <v>1941000</v>
      </c>
      <c r="L328" s="28">
        <f t="shared" si="11"/>
        <v>2955893.01</v>
      </c>
      <c r="M328" s="8">
        <v>43507.397037037037</v>
      </c>
      <c r="N328" s="8">
        <v>44285</v>
      </c>
      <c r="O328" s="8">
        <v>43525</v>
      </c>
      <c r="P328" s="8">
        <v>44252</v>
      </c>
    </row>
    <row r="329" spans="1:16" x14ac:dyDescent="0.25">
      <c r="A329" s="3" t="s">
        <v>243</v>
      </c>
      <c r="B329" s="3" t="s">
        <v>807</v>
      </c>
      <c r="C329" s="3" t="s">
        <v>808</v>
      </c>
      <c r="D329" s="3" t="s">
        <v>809</v>
      </c>
      <c r="E329" s="20">
        <v>83744.289999999994</v>
      </c>
      <c r="F329" s="20"/>
      <c r="G329" s="22">
        <f t="shared" si="10"/>
        <v>83744.289999999994</v>
      </c>
      <c r="H329" s="27"/>
      <c r="I329" s="27"/>
      <c r="J329" s="28">
        <v>83744.289999999994</v>
      </c>
      <c r="K329" s="22">
        <v>1004152</v>
      </c>
      <c r="L329" s="28">
        <f t="shared" si="11"/>
        <v>-920407.71</v>
      </c>
      <c r="M329" s="8">
        <v>44315.635196759256</v>
      </c>
      <c r="N329" s="8">
        <v>44650</v>
      </c>
      <c r="O329" s="8">
        <v>44317</v>
      </c>
      <c r="P329" s="8">
        <v>44518</v>
      </c>
    </row>
    <row r="330" spans="1:16" x14ac:dyDescent="0.25">
      <c r="A330" s="3" t="s">
        <v>243</v>
      </c>
      <c r="B330" s="3" t="s">
        <v>807</v>
      </c>
      <c r="C330" s="3" t="s">
        <v>810</v>
      </c>
      <c r="D330" s="3" t="s">
        <v>811</v>
      </c>
      <c r="E330" s="20">
        <v>23821699.899999999</v>
      </c>
      <c r="F330" s="20"/>
      <c r="G330" s="22">
        <f t="shared" si="10"/>
        <v>23821699.899999999</v>
      </c>
      <c r="H330" s="27"/>
      <c r="I330" s="27"/>
      <c r="J330" s="28">
        <v>25418974.66</v>
      </c>
      <c r="K330" s="22">
        <v>22514005</v>
      </c>
      <c r="L330" s="28">
        <f t="shared" si="11"/>
        <v>2904969.66</v>
      </c>
      <c r="M330" s="8">
        <v>43628.330520833333</v>
      </c>
      <c r="N330" s="8">
        <v>44650</v>
      </c>
      <c r="O330" s="8">
        <v>43739</v>
      </c>
      <c r="P330" s="8">
        <v>44518</v>
      </c>
    </row>
    <row r="331" spans="1:16" x14ac:dyDescent="0.25">
      <c r="A331" s="3" t="s">
        <v>243</v>
      </c>
      <c r="B331" s="3" t="s">
        <v>807</v>
      </c>
      <c r="C331" s="3" t="s">
        <v>812</v>
      </c>
      <c r="D331" s="3" t="s">
        <v>813</v>
      </c>
      <c r="E331" s="20">
        <v>793256.92</v>
      </c>
      <c r="F331" s="20"/>
      <c r="G331" s="22">
        <f t="shared" si="10"/>
        <v>793256.92</v>
      </c>
      <c r="H331" s="27"/>
      <c r="I331" s="27"/>
      <c r="J331" s="28">
        <v>2506609.14</v>
      </c>
      <c r="K331" s="22">
        <v>733000</v>
      </c>
      <c r="L331" s="28">
        <f t="shared" si="11"/>
        <v>1773609.1400000001</v>
      </c>
      <c r="M331" s="8">
        <v>43628.335810185185</v>
      </c>
      <c r="N331" s="8">
        <v>44594</v>
      </c>
      <c r="O331" s="8">
        <v>43647</v>
      </c>
      <c r="P331" s="8">
        <v>44518</v>
      </c>
    </row>
    <row r="332" spans="1:16" x14ac:dyDescent="0.25">
      <c r="A332" s="3" t="s">
        <v>243</v>
      </c>
      <c r="B332" s="3" t="s">
        <v>1169</v>
      </c>
      <c r="C332" s="3" t="s">
        <v>1170</v>
      </c>
      <c r="D332" s="3" t="s">
        <v>1171</v>
      </c>
      <c r="E332" s="20">
        <v>1109.3900000000001</v>
      </c>
      <c r="F332" s="20"/>
      <c r="G332" s="22">
        <f t="shared" si="10"/>
        <v>1109.3900000000001</v>
      </c>
      <c r="H332" s="27"/>
      <c r="I332" s="27"/>
      <c r="J332" s="28">
        <v>49782.1</v>
      </c>
      <c r="K332" s="22">
        <v>262528</v>
      </c>
      <c r="L332" s="28">
        <f t="shared" si="11"/>
        <v>-212745.9</v>
      </c>
      <c r="M332" s="8">
        <v>43937.750486111108</v>
      </c>
      <c r="N332" s="8">
        <v>44106</v>
      </c>
      <c r="O332" s="8">
        <v>43952</v>
      </c>
      <c r="P332" s="8">
        <v>44238</v>
      </c>
    </row>
    <row r="333" spans="1:16" x14ac:dyDescent="0.25">
      <c r="A333" s="3" t="s">
        <v>243</v>
      </c>
      <c r="B333" s="3" t="s">
        <v>1169</v>
      </c>
      <c r="C333" s="3" t="s">
        <v>1172</v>
      </c>
      <c r="D333" s="3" t="s">
        <v>1173</v>
      </c>
      <c r="E333" s="20">
        <v>-295.33999999999997</v>
      </c>
      <c r="F333" s="20"/>
      <c r="G333" s="22">
        <f t="shared" si="10"/>
        <v>-295.33999999999997</v>
      </c>
      <c r="H333" s="27"/>
      <c r="I333" s="27"/>
      <c r="J333" s="28">
        <v>0</v>
      </c>
      <c r="K333" s="22">
        <v>274232</v>
      </c>
      <c r="L333" s="28">
        <f t="shared" si="11"/>
        <v>-274232</v>
      </c>
      <c r="M333" s="8">
        <v>43973.583784722221</v>
      </c>
      <c r="N333" s="8">
        <v>44064</v>
      </c>
      <c r="O333" s="8">
        <v>43952</v>
      </c>
      <c r="P333" s="8">
        <v>44243</v>
      </c>
    </row>
    <row r="334" spans="1:16" x14ac:dyDescent="0.25">
      <c r="A334" s="3" t="s">
        <v>243</v>
      </c>
      <c r="B334" s="3" t="s">
        <v>819</v>
      </c>
      <c r="C334" s="3" t="s">
        <v>820</v>
      </c>
      <c r="D334" s="3" t="s">
        <v>821</v>
      </c>
      <c r="E334" s="20">
        <v>208821.51</v>
      </c>
      <c r="F334" s="20"/>
      <c r="G334" s="22">
        <f t="shared" si="10"/>
        <v>208821.51</v>
      </c>
      <c r="H334" s="27"/>
      <c r="I334" s="27"/>
      <c r="J334" s="28">
        <v>208821.51</v>
      </c>
      <c r="K334" s="22">
        <v>2000000</v>
      </c>
      <c r="L334" s="28">
        <f t="shared" si="11"/>
        <v>-1791178.49</v>
      </c>
      <c r="M334" s="8">
        <v>44183.506944444445</v>
      </c>
      <c r="N334" s="8">
        <v>44561</v>
      </c>
      <c r="O334" s="8">
        <v>44197</v>
      </c>
      <c r="P334" s="8">
        <v>44592</v>
      </c>
    </row>
    <row r="335" spans="1:16" x14ac:dyDescent="0.25">
      <c r="A335" s="3" t="s">
        <v>243</v>
      </c>
      <c r="B335" s="3" t="s">
        <v>1174</v>
      </c>
      <c r="C335" s="3" t="s">
        <v>1175</v>
      </c>
      <c r="D335" s="3" t="s">
        <v>1176</v>
      </c>
      <c r="E335" s="20">
        <v>-421.64</v>
      </c>
      <c r="F335" s="20"/>
      <c r="G335" s="22">
        <f t="shared" si="10"/>
        <v>-421.64</v>
      </c>
      <c r="H335" s="27"/>
      <c r="I335" s="27"/>
      <c r="J335" s="28">
        <v>-421.64</v>
      </c>
      <c r="K335" s="22">
        <v>3165</v>
      </c>
      <c r="L335" s="28">
        <f t="shared" si="11"/>
        <v>-3586.64</v>
      </c>
      <c r="M335" s="8">
        <v>40280</v>
      </c>
      <c r="N335" s="8">
        <v>41409</v>
      </c>
      <c r="O335" s="8">
        <v>40909</v>
      </c>
      <c r="P335" s="8">
        <v>40946</v>
      </c>
    </row>
    <row r="336" spans="1:16" x14ac:dyDescent="0.25">
      <c r="A336" s="3" t="s">
        <v>243</v>
      </c>
      <c r="B336" s="3" t="s">
        <v>1174</v>
      </c>
      <c r="C336" s="3" t="s">
        <v>1177</v>
      </c>
      <c r="D336" s="3" t="s">
        <v>1178</v>
      </c>
      <c r="E336" s="20">
        <v>-273.33</v>
      </c>
      <c r="F336" s="20"/>
      <c r="G336" s="22">
        <f t="shared" si="10"/>
        <v>-273.33</v>
      </c>
      <c r="H336" s="27"/>
      <c r="I336" s="27"/>
      <c r="J336" s="28">
        <v>-273.33</v>
      </c>
      <c r="K336" s="22">
        <v>2431</v>
      </c>
      <c r="L336" s="28">
        <f t="shared" si="11"/>
        <v>-2704.33</v>
      </c>
      <c r="M336" s="8">
        <v>42345.70034722222</v>
      </c>
      <c r="N336" s="8">
        <v>42736</v>
      </c>
      <c r="O336" s="8">
        <v>42461</v>
      </c>
      <c r="P336" s="8">
        <v>42733</v>
      </c>
    </row>
    <row r="337" spans="1:16" x14ac:dyDescent="0.25">
      <c r="A337" s="3" t="s">
        <v>243</v>
      </c>
      <c r="B337" s="3" t="s">
        <v>1179</v>
      </c>
      <c r="C337" s="3" t="s">
        <v>1180</v>
      </c>
      <c r="D337" s="3" t="s">
        <v>1181</v>
      </c>
      <c r="E337" s="20">
        <v>-10163.32</v>
      </c>
      <c r="F337" s="20"/>
      <c r="G337" s="22">
        <f t="shared" si="10"/>
        <v>-10163.32</v>
      </c>
      <c r="H337" s="27"/>
      <c r="I337" s="27"/>
      <c r="J337" s="28">
        <v>-10163.32</v>
      </c>
      <c r="K337" s="22">
        <v>0</v>
      </c>
      <c r="L337" s="28">
        <f t="shared" si="11"/>
        <v>-10163.32</v>
      </c>
      <c r="M337" s="8">
        <v>38739</v>
      </c>
      <c r="N337" s="8">
        <v>40908</v>
      </c>
      <c r="O337" s="8">
        <v>38930</v>
      </c>
      <c r="P337" s="8">
        <v>39441</v>
      </c>
    </row>
    <row r="338" spans="1:16" x14ac:dyDescent="0.25">
      <c r="A338" s="3" t="s">
        <v>243</v>
      </c>
      <c r="B338" s="3" t="s">
        <v>16</v>
      </c>
      <c r="C338" s="3" t="s">
        <v>41</v>
      </c>
      <c r="D338" s="3" t="s">
        <v>1182</v>
      </c>
      <c r="E338" s="20">
        <v>3.76</v>
      </c>
      <c r="F338" s="20"/>
      <c r="G338" s="22">
        <f t="shared" si="10"/>
        <v>3.76</v>
      </c>
      <c r="H338" s="27"/>
      <c r="I338" s="27"/>
      <c r="J338" s="28">
        <v>3519.67</v>
      </c>
      <c r="K338" s="22">
        <v>1190</v>
      </c>
      <c r="L338" s="28">
        <f t="shared" si="11"/>
        <v>2329.67</v>
      </c>
      <c r="M338" s="8">
        <v>43733.338842592595</v>
      </c>
      <c r="N338" s="8">
        <v>44135</v>
      </c>
      <c r="O338" s="8">
        <v>43709</v>
      </c>
      <c r="P338" s="8">
        <v>44130</v>
      </c>
    </row>
    <row r="339" spans="1:16" x14ac:dyDescent="0.25">
      <c r="A339" s="3" t="s">
        <v>243</v>
      </c>
      <c r="B339" s="3" t="s">
        <v>16</v>
      </c>
      <c r="C339" s="3" t="s">
        <v>69</v>
      </c>
      <c r="D339" s="3" t="s">
        <v>1183</v>
      </c>
      <c r="E339" s="20">
        <v>-3.8</v>
      </c>
      <c r="F339" s="20"/>
      <c r="G339" s="22">
        <f t="shared" si="10"/>
        <v>-3.8</v>
      </c>
      <c r="H339" s="27"/>
      <c r="I339" s="27"/>
      <c r="J339" s="28">
        <v>0</v>
      </c>
      <c r="K339" s="22">
        <v>442</v>
      </c>
      <c r="L339" s="28">
        <f t="shared" si="11"/>
        <v>-442</v>
      </c>
      <c r="M339" s="8">
        <v>43859.904421296298</v>
      </c>
      <c r="N339" s="8">
        <v>44135</v>
      </c>
      <c r="O339" s="8">
        <v>43891</v>
      </c>
      <c r="P339" s="8"/>
    </row>
    <row r="340" spans="1:16" x14ac:dyDescent="0.25">
      <c r="A340" s="3" t="s">
        <v>243</v>
      </c>
      <c r="B340" s="3" t="s">
        <v>27</v>
      </c>
      <c r="C340" s="3" t="s">
        <v>32</v>
      </c>
      <c r="D340" s="3" t="s">
        <v>1184</v>
      </c>
      <c r="E340" s="20">
        <v>7424.55</v>
      </c>
      <c r="F340" s="20"/>
      <c r="G340" s="22">
        <f t="shared" si="10"/>
        <v>7424.55</v>
      </c>
      <c r="H340" s="27"/>
      <c r="I340" s="27"/>
      <c r="J340" s="28">
        <v>72215.47</v>
      </c>
      <c r="K340" s="22">
        <v>117926</v>
      </c>
      <c r="L340" s="28">
        <f t="shared" si="11"/>
        <v>-45710.53</v>
      </c>
      <c r="M340" s="8">
        <v>43203.550798611112</v>
      </c>
      <c r="N340" s="8">
        <v>44182</v>
      </c>
      <c r="O340" s="8">
        <v>43344</v>
      </c>
      <c r="P340" s="8">
        <v>44331</v>
      </c>
    </row>
    <row r="341" spans="1:16" x14ac:dyDescent="0.25">
      <c r="A341" s="3" t="s">
        <v>243</v>
      </c>
      <c r="B341" s="3" t="s">
        <v>27</v>
      </c>
      <c r="C341" s="3" t="s">
        <v>17</v>
      </c>
      <c r="D341" s="3" t="s">
        <v>1185</v>
      </c>
      <c r="E341" s="20">
        <v>-106.98</v>
      </c>
      <c r="F341" s="20"/>
      <c r="G341" s="22">
        <f t="shared" si="10"/>
        <v>-106.98</v>
      </c>
      <c r="H341" s="27"/>
      <c r="I341" s="27"/>
      <c r="J341" s="28">
        <v>0</v>
      </c>
      <c r="K341" s="22">
        <v>107801</v>
      </c>
      <c r="L341" s="28">
        <f t="shared" si="11"/>
        <v>-107801</v>
      </c>
      <c r="M341" s="8">
        <v>42838.395925925928</v>
      </c>
      <c r="N341" s="8">
        <v>44182</v>
      </c>
      <c r="O341" s="8">
        <v>42826</v>
      </c>
      <c r="P341" s="8">
        <v>43297</v>
      </c>
    </row>
    <row r="342" spans="1:16" x14ac:dyDescent="0.25">
      <c r="A342" s="3" t="s">
        <v>243</v>
      </c>
      <c r="B342" s="3" t="s">
        <v>60</v>
      </c>
      <c r="C342" s="3" t="s">
        <v>61</v>
      </c>
      <c r="D342" s="3" t="s">
        <v>206</v>
      </c>
      <c r="E342" s="20">
        <v>16110.21</v>
      </c>
      <c r="F342" s="20"/>
      <c r="G342" s="22">
        <f t="shared" si="10"/>
        <v>16110.21</v>
      </c>
      <c r="H342" s="27"/>
      <c r="I342" s="27"/>
      <c r="J342" s="28">
        <v>28817.57</v>
      </c>
      <c r="K342" s="22">
        <v>26599</v>
      </c>
      <c r="L342" s="28">
        <f t="shared" si="11"/>
        <v>2218.5699999999997</v>
      </c>
      <c r="M342" s="8">
        <v>43893.415729166663</v>
      </c>
      <c r="N342" s="8">
        <v>44772</v>
      </c>
      <c r="O342" s="8">
        <v>43891</v>
      </c>
      <c r="P342" s="8">
        <v>44773</v>
      </c>
    </row>
    <row r="343" spans="1:16" x14ac:dyDescent="0.25">
      <c r="A343" s="3" t="s">
        <v>243</v>
      </c>
      <c r="B343" s="3" t="s">
        <v>62</v>
      </c>
      <c r="C343" s="3" t="s">
        <v>63</v>
      </c>
      <c r="D343" s="3" t="s">
        <v>1186</v>
      </c>
      <c r="E343" s="20">
        <v>3417.47</v>
      </c>
      <c r="F343" s="20"/>
      <c r="G343" s="22">
        <f t="shared" si="10"/>
        <v>3417.47</v>
      </c>
      <c r="H343" s="27"/>
      <c r="I343" s="27"/>
      <c r="J343" s="28">
        <v>11926.49</v>
      </c>
      <c r="K343" s="22">
        <v>15916</v>
      </c>
      <c r="L343" s="28">
        <f t="shared" si="11"/>
        <v>-3989.51</v>
      </c>
      <c r="M343" s="8">
        <v>44062.69835648148</v>
      </c>
      <c r="N343" s="8">
        <v>44371</v>
      </c>
      <c r="O343" s="8">
        <v>44044</v>
      </c>
      <c r="P343" s="8">
        <v>44469</v>
      </c>
    </row>
    <row r="344" spans="1:16" x14ac:dyDescent="0.25">
      <c r="A344" s="3" t="s">
        <v>243</v>
      </c>
      <c r="B344" s="3" t="s">
        <v>33</v>
      </c>
      <c r="C344" s="3" t="s">
        <v>34</v>
      </c>
      <c r="D344" s="3" t="s">
        <v>235</v>
      </c>
      <c r="E344" s="20">
        <v>-0.05</v>
      </c>
      <c r="F344" s="20"/>
      <c r="G344" s="22">
        <f t="shared" si="10"/>
        <v>-0.05</v>
      </c>
      <c r="H344" s="27"/>
      <c r="I344" s="27"/>
      <c r="J344" s="28">
        <v>77935.709999999992</v>
      </c>
      <c r="K344" s="22">
        <v>76873.759999999995</v>
      </c>
      <c r="L344" s="28">
        <f t="shared" si="11"/>
        <v>1061.9499999999971</v>
      </c>
      <c r="M344" s="8">
        <v>43293.386863425927</v>
      </c>
      <c r="N344" s="8">
        <v>44286</v>
      </c>
      <c r="O344" s="8">
        <v>43282</v>
      </c>
      <c r="P344" s="8">
        <v>44651</v>
      </c>
    </row>
    <row r="345" spans="1:16" x14ac:dyDescent="0.25">
      <c r="A345" s="3" t="s">
        <v>243</v>
      </c>
      <c r="B345" s="3" t="s">
        <v>64</v>
      </c>
      <c r="C345" s="3" t="s">
        <v>65</v>
      </c>
      <c r="D345" s="3" t="s">
        <v>1187</v>
      </c>
      <c r="E345" s="20">
        <v>-61.89</v>
      </c>
      <c r="F345" s="20"/>
      <c r="G345" s="22">
        <f t="shared" si="10"/>
        <v>-61.89</v>
      </c>
      <c r="H345" s="27"/>
      <c r="I345" s="27"/>
      <c r="J345" s="28">
        <v>11694.890000000001</v>
      </c>
      <c r="K345" s="22">
        <v>9477</v>
      </c>
      <c r="L345" s="28">
        <f t="shared" si="11"/>
        <v>2217.8900000000012</v>
      </c>
      <c r="M345" s="8">
        <v>43945.662361111114</v>
      </c>
      <c r="N345" s="8">
        <v>44183</v>
      </c>
      <c r="O345" s="8">
        <v>43952</v>
      </c>
      <c r="P345" s="8">
        <v>44234</v>
      </c>
    </row>
    <row r="346" spans="1:16" x14ac:dyDescent="0.25">
      <c r="A346" s="3" t="s">
        <v>243</v>
      </c>
      <c r="B346" s="3" t="s">
        <v>56</v>
      </c>
      <c r="C346" s="3" t="s">
        <v>57</v>
      </c>
      <c r="D346" s="3" t="s">
        <v>1189</v>
      </c>
      <c r="E346" s="20">
        <v>-107.44</v>
      </c>
      <c r="F346" s="20"/>
      <c r="G346" s="22">
        <f t="shared" si="10"/>
        <v>-107.44</v>
      </c>
      <c r="H346" s="27"/>
      <c r="I346" s="27"/>
      <c r="J346" s="28">
        <v>11914.1</v>
      </c>
      <c r="K346" s="22">
        <v>11784</v>
      </c>
      <c r="L346" s="28">
        <f t="shared" si="11"/>
        <v>130.10000000000036</v>
      </c>
      <c r="M346" s="8">
        <v>44040.920532407406</v>
      </c>
      <c r="N346" s="8">
        <v>44134</v>
      </c>
      <c r="O346" s="8">
        <v>44075</v>
      </c>
      <c r="P346" s="8">
        <v>44196</v>
      </c>
    </row>
    <row r="347" spans="1:16" x14ac:dyDescent="0.25">
      <c r="A347" s="3" t="s">
        <v>243</v>
      </c>
      <c r="B347" s="3" t="s">
        <v>71</v>
      </c>
      <c r="C347" s="3" t="s">
        <v>72</v>
      </c>
      <c r="D347" s="3" t="s">
        <v>205</v>
      </c>
      <c r="E347" s="20">
        <v>92728.97</v>
      </c>
      <c r="F347" s="20"/>
      <c r="G347" s="22">
        <f t="shared" si="10"/>
        <v>92728.97</v>
      </c>
      <c r="H347" s="27"/>
      <c r="I347" s="27"/>
      <c r="J347" s="28">
        <v>92728.97</v>
      </c>
      <c r="K347" s="22">
        <v>124921</v>
      </c>
      <c r="L347" s="28">
        <f t="shared" si="11"/>
        <v>-32192.03</v>
      </c>
      <c r="M347" s="8">
        <v>44433.863298611112</v>
      </c>
      <c r="N347" s="8">
        <v>45016</v>
      </c>
      <c r="O347" s="8">
        <v>44470</v>
      </c>
      <c r="P347" s="8">
        <v>44895</v>
      </c>
    </row>
    <row r="348" spans="1:16" x14ac:dyDescent="0.25">
      <c r="A348" s="3" t="s">
        <v>243</v>
      </c>
      <c r="B348" s="3" t="s">
        <v>3</v>
      </c>
      <c r="C348" s="3" t="s">
        <v>2</v>
      </c>
      <c r="D348" s="3" t="s">
        <v>1190</v>
      </c>
      <c r="E348" s="20">
        <v>395.23</v>
      </c>
      <c r="F348" s="20"/>
      <c r="G348" s="22">
        <f t="shared" si="10"/>
        <v>395.23</v>
      </c>
      <c r="H348" s="27"/>
      <c r="I348" s="27"/>
      <c r="J348" s="28">
        <v>9375749.2100000009</v>
      </c>
      <c r="K348" s="22">
        <v>9563026</v>
      </c>
      <c r="L348" s="28">
        <f t="shared" si="11"/>
        <v>-187276.78999999911</v>
      </c>
      <c r="M348" s="8">
        <v>42893.652094907404</v>
      </c>
      <c r="N348" s="8">
        <v>43524</v>
      </c>
      <c r="O348" s="8">
        <v>42887</v>
      </c>
      <c r="P348" s="8"/>
    </row>
    <row r="349" spans="1:16" x14ac:dyDescent="0.25">
      <c r="A349" s="3" t="s">
        <v>824</v>
      </c>
      <c r="B349" s="3" t="s">
        <v>28</v>
      </c>
      <c r="C349" s="3" t="s">
        <v>21</v>
      </c>
      <c r="D349" s="3" t="s">
        <v>236</v>
      </c>
      <c r="E349" s="20">
        <v>655234.63</v>
      </c>
      <c r="F349" s="20"/>
      <c r="G349" s="22">
        <f t="shared" si="10"/>
        <v>655234.63</v>
      </c>
      <c r="H349" s="27"/>
      <c r="I349" s="27"/>
      <c r="J349" s="28">
        <v>3583885.81</v>
      </c>
      <c r="K349" s="22">
        <v>2325960.2999999998</v>
      </c>
      <c r="L349" s="28">
        <f t="shared" si="11"/>
        <v>1257925.5100000002</v>
      </c>
      <c r="M349" s="8">
        <v>42957.454988425925</v>
      </c>
      <c r="N349" s="8">
        <v>44900</v>
      </c>
      <c r="O349" s="8">
        <v>42948</v>
      </c>
      <c r="P349" s="8">
        <v>44748</v>
      </c>
    </row>
    <row r="350" spans="1:16" x14ac:dyDescent="0.25">
      <c r="A350" s="3" t="s">
        <v>824</v>
      </c>
      <c r="B350" s="3" t="s">
        <v>28</v>
      </c>
      <c r="C350" s="3" t="s">
        <v>23</v>
      </c>
      <c r="D350" s="3" t="s">
        <v>1192</v>
      </c>
      <c r="E350" s="20">
        <v>48.17</v>
      </c>
      <c r="F350" s="20"/>
      <c r="G350" s="22">
        <f t="shared" si="10"/>
        <v>48.17</v>
      </c>
      <c r="H350" s="27"/>
      <c r="I350" s="27"/>
      <c r="J350" s="28">
        <v>243832.11000000002</v>
      </c>
      <c r="K350" s="22">
        <v>117210.08</v>
      </c>
      <c r="L350" s="28">
        <f t="shared" si="11"/>
        <v>126622.03000000001</v>
      </c>
      <c r="M350" s="8">
        <v>42958.447118055556</v>
      </c>
      <c r="N350" s="8">
        <v>44075</v>
      </c>
      <c r="O350" s="8">
        <v>42948</v>
      </c>
      <c r="P350" s="8">
        <v>44075</v>
      </c>
    </row>
    <row r="351" spans="1:16" x14ac:dyDescent="0.25">
      <c r="A351" s="3" t="s">
        <v>824</v>
      </c>
      <c r="B351" s="3" t="s">
        <v>28</v>
      </c>
      <c r="C351" s="3" t="s">
        <v>73</v>
      </c>
      <c r="D351" s="3" t="s">
        <v>138</v>
      </c>
      <c r="E351" s="20">
        <v>272168.37</v>
      </c>
      <c r="F351" s="20"/>
      <c r="G351" s="22">
        <f t="shared" si="10"/>
        <v>272168.37</v>
      </c>
      <c r="H351" s="27"/>
      <c r="I351" s="27"/>
      <c r="J351" s="28">
        <v>272168.37</v>
      </c>
      <c r="K351" s="22">
        <v>53917</v>
      </c>
      <c r="L351" s="28">
        <f t="shared" si="11"/>
        <v>218251.37</v>
      </c>
      <c r="M351" s="8">
        <v>44285.450474537036</v>
      </c>
      <c r="N351" s="8">
        <v>44742</v>
      </c>
      <c r="O351" s="8">
        <v>44287</v>
      </c>
      <c r="P351" s="8">
        <v>44748</v>
      </c>
    </row>
    <row r="352" spans="1:16" x14ac:dyDescent="0.25">
      <c r="A352" s="3" t="s">
        <v>824</v>
      </c>
      <c r="B352" s="3" t="s">
        <v>28</v>
      </c>
      <c r="C352" s="3" t="s">
        <v>44</v>
      </c>
      <c r="D352" s="3" t="s">
        <v>1193</v>
      </c>
      <c r="E352" s="20">
        <v>11926.23</v>
      </c>
      <c r="F352" s="20"/>
      <c r="G352" s="22">
        <f t="shared" si="10"/>
        <v>11926.23</v>
      </c>
      <c r="H352" s="27"/>
      <c r="I352" s="27"/>
      <c r="J352" s="28">
        <v>70337.259999999995</v>
      </c>
      <c r="K352" s="22">
        <v>21350</v>
      </c>
      <c r="L352" s="28">
        <f t="shared" si="11"/>
        <v>48987.259999999995</v>
      </c>
      <c r="M352" s="8">
        <v>43902.480995370373</v>
      </c>
      <c r="N352" s="8">
        <v>44270</v>
      </c>
      <c r="O352" s="8">
        <v>43891</v>
      </c>
      <c r="P352" s="8">
        <v>44348</v>
      </c>
    </row>
    <row r="353" spans="1:16" x14ac:dyDescent="0.25">
      <c r="A353" s="3" t="s">
        <v>824</v>
      </c>
      <c r="B353" s="3" t="s">
        <v>28</v>
      </c>
      <c r="C353" s="3" t="s">
        <v>74</v>
      </c>
      <c r="D353" s="3" t="s">
        <v>237</v>
      </c>
      <c r="E353" s="20">
        <v>28428.01</v>
      </c>
      <c r="F353" s="20"/>
      <c r="G353" s="22">
        <f t="shared" si="10"/>
        <v>28428.01</v>
      </c>
      <c r="H353" s="27"/>
      <c r="I353" s="27"/>
      <c r="J353" s="28">
        <v>28428.01</v>
      </c>
      <c r="K353" s="22">
        <v>62454</v>
      </c>
      <c r="L353" s="28">
        <f t="shared" si="11"/>
        <v>-34025.990000000005</v>
      </c>
      <c r="M353" s="8">
        <v>44307.591365740744</v>
      </c>
      <c r="N353" s="8">
        <v>44561</v>
      </c>
      <c r="O353" s="8">
        <v>44287</v>
      </c>
      <c r="P353" s="8">
        <v>44561</v>
      </c>
    </row>
    <row r="354" spans="1:16" x14ac:dyDescent="0.25">
      <c r="A354" s="3" t="s">
        <v>824</v>
      </c>
      <c r="B354" s="3" t="s">
        <v>28</v>
      </c>
      <c r="C354" s="3" t="s">
        <v>75</v>
      </c>
      <c r="D354" s="3" t="s">
        <v>139</v>
      </c>
      <c r="E354" s="20">
        <v>19940.689999999999</v>
      </c>
      <c r="F354" s="20"/>
      <c r="G354" s="22">
        <f t="shared" si="10"/>
        <v>19940.689999999999</v>
      </c>
      <c r="H354" s="27"/>
      <c r="I354" s="27"/>
      <c r="J354" s="28">
        <v>19940.689999999999</v>
      </c>
      <c r="K354" s="22">
        <v>67100</v>
      </c>
      <c r="L354" s="28">
        <f t="shared" si="11"/>
        <v>-47159.31</v>
      </c>
      <c r="M354" s="8">
        <v>44466.638773148145</v>
      </c>
      <c r="N354" s="8">
        <v>44742</v>
      </c>
      <c r="O354" s="8">
        <v>44470</v>
      </c>
      <c r="P354" s="8">
        <v>44819</v>
      </c>
    </row>
    <row r="355" spans="1:16" x14ac:dyDescent="0.25">
      <c r="A355" s="3" t="s">
        <v>824</v>
      </c>
      <c r="B355" s="3" t="s">
        <v>0</v>
      </c>
      <c r="C355" s="3" t="s">
        <v>88</v>
      </c>
      <c r="D355" s="3" t="s">
        <v>238</v>
      </c>
      <c r="E355" s="20">
        <v>69.59</v>
      </c>
      <c r="F355" s="20"/>
      <c r="G355" s="22">
        <f t="shared" si="10"/>
        <v>69.59</v>
      </c>
      <c r="H355" s="27"/>
      <c r="I355" s="27"/>
      <c r="J355" s="28">
        <v>3105.8500000000004</v>
      </c>
      <c r="K355" s="22">
        <v>26324</v>
      </c>
      <c r="L355" s="28">
        <f t="shared" si="11"/>
        <v>-23218.15</v>
      </c>
      <c r="M355" s="8">
        <v>43818.579027777778</v>
      </c>
      <c r="N355" s="8">
        <v>44635</v>
      </c>
      <c r="O355" s="8">
        <v>43831</v>
      </c>
      <c r="P355" s="8">
        <v>44651</v>
      </c>
    </row>
    <row r="356" spans="1:16" x14ac:dyDescent="0.25">
      <c r="A356" s="3" t="s">
        <v>824</v>
      </c>
      <c r="B356" s="3" t="s">
        <v>0</v>
      </c>
      <c r="C356" s="3" t="s">
        <v>43</v>
      </c>
      <c r="D356" s="3" t="s">
        <v>218</v>
      </c>
      <c r="E356" s="20">
        <v>16708.5</v>
      </c>
      <c r="F356" s="20"/>
      <c r="G356" s="22">
        <f t="shared" si="10"/>
        <v>16708.5</v>
      </c>
      <c r="H356" s="27"/>
      <c r="I356" s="27"/>
      <c r="J356" s="28">
        <v>30241.83</v>
      </c>
      <c r="K356" s="22">
        <v>30258</v>
      </c>
      <c r="L356" s="28">
        <f t="shared" si="11"/>
        <v>-16.169999999998254</v>
      </c>
      <c r="M356" s="8">
        <v>43934.397546296299</v>
      </c>
      <c r="N356" s="8">
        <v>44635</v>
      </c>
      <c r="O356" s="8">
        <v>43922</v>
      </c>
      <c r="P356" s="8">
        <v>44651</v>
      </c>
    </row>
    <row r="357" spans="1:16" x14ac:dyDescent="0.25">
      <c r="A357" s="3" t="s">
        <v>824</v>
      </c>
      <c r="B357" s="3" t="s">
        <v>0</v>
      </c>
      <c r="C357" s="3" t="s">
        <v>96</v>
      </c>
      <c r="D357" s="3" t="s">
        <v>1194</v>
      </c>
      <c r="E357" s="20">
        <v>1015.5</v>
      </c>
      <c r="F357" s="20"/>
      <c r="G357" s="22">
        <f t="shared" si="10"/>
        <v>1015.5</v>
      </c>
      <c r="H357" s="27"/>
      <c r="I357" s="27"/>
      <c r="J357" s="28">
        <v>152389.72</v>
      </c>
      <c r="K357" s="22">
        <v>197081</v>
      </c>
      <c r="L357" s="28">
        <f t="shared" si="11"/>
        <v>-44691.28</v>
      </c>
      <c r="M357" s="8">
        <v>43200.644861111112</v>
      </c>
      <c r="N357" s="8">
        <v>43858</v>
      </c>
      <c r="O357" s="8">
        <v>43191</v>
      </c>
      <c r="P357" s="8">
        <v>43860</v>
      </c>
    </row>
    <row r="358" spans="1:16" x14ac:dyDescent="0.25">
      <c r="A358" s="3" t="s">
        <v>824</v>
      </c>
      <c r="B358" s="3" t="s">
        <v>0</v>
      </c>
      <c r="C358" s="3" t="s">
        <v>97</v>
      </c>
      <c r="D358" s="3" t="s">
        <v>1195</v>
      </c>
      <c r="E358" s="20">
        <v>-0.05</v>
      </c>
      <c r="F358" s="20"/>
      <c r="G358" s="22">
        <f t="shared" si="10"/>
        <v>-0.05</v>
      </c>
      <c r="H358" s="27"/>
      <c r="I358" s="27"/>
      <c r="J358" s="28">
        <v>-0.05</v>
      </c>
      <c r="K358" s="22">
        <v>1828</v>
      </c>
      <c r="L358" s="28">
        <f t="shared" si="11"/>
        <v>-1828.05</v>
      </c>
      <c r="M358" s="8">
        <v>43173.463009259256</v>
      </c>
      <c r="N358" s="8">
        <v>43462</v>
      </c>
      <c r="O358" s="8">
        <v>43160</v>
      </c>
      <c r="P358" s="8">
        <v>43462</v>
      </c>
    </row>
    <row r="359" spans="1:16" x14ac:dyDescent="0.25">
      <c r="A359" s="3" t="s">
        <v>824</v>
      </c>
      <c r="B359" s="3" t="s">
        <v>0</v>
      </c>
      <c r="C359" s="3" t="s">
        <v>115</v>
      </c>
      <c r="D359" s="3" t="s">
        <v>221</v>
      </c>
      <c r="E359" s="20">
        <v>17978.990000000002</v>
      </c>
      <c r="F359" s="20"/>
      <c r="G359" s="22">
        <f t="shared" si="10"/>
        <v>17978.990000000002</v>
      </c>
      <c r="H359" s="27"/>
      <c r="I359" s="27"/>
      <c r="J359" s="28">
        <v>17978.990000000002</v>
      </c>
      <c r="K359" s="22">
        <v>6219</v>
      </c>
      <c r="L359" s="28">
        <f t="shared" si="11"/>
        <v>11759.990000000002</v>
      </c>
      <c r="M359" s="8">
        <v>44173.400960648149</v>
      </c>
      <c r="N359" s="8">
        <v>44651</v>
      </c>
      <c r="O359" s="8">
        <v>44197</v>
      </c>
      <c r="P359" s="8">
        <v>44651</v>
      </c>
    </row>
    <row r="360" spans="1:16" x14ac:dyDescent="0.25">
      <c r="A360" s="3" t="s">
        <v>824</v>
      </c>
      <c r="B360" s="3" t="s">
        <v>0</v>
      </c>
      <c r="C360" s="3" t="s">
        <v>117</v>
      </c>
      <c r="D360" s="3" t="s">
        <v>161</v>
      </c>
      <c r="E360" s="20">
        <v>6696.84</v>
      </c>
      <c r="F360" s="20"/>
      <c r="G360" s="22">
        <f t="shared" si="10"/>
        <v>6696.84</v>
      </c>
      <c r="H360" s="27"/>
      <c r="I360" s="27"/>
      <c r="J360" s="28">
        <v>6696.84</v>
      </c>
      <c r="K360" s="22">
        <v>17824</v>
      </c>
      <c r="L360" s="28">
        <f t="shared" si="11"/>
        <v>-11127.16</v>
      </c>
      <c r="M360" s="8">
        <v>44175.76462962963</v>
      </c>
      <c r="N360" s="8">
        <v>45199</v>
      </c>
      <c r="O360" s="8">
        <v>44197</v>
      </c>
      <c r="P360" s="8">
        <v>45199</v>
      </c>
    </row>
    <row r="361" spans="1:16" x14ac:dyDescent="0.25">
      <c r="A361" s="3" t="s">
        <v>824</v>
      </c>
      <c r="B361" s="3" t="s">
        <v>0</v>
      </c>
      <c r="C361" s="3" t="s">
        <v>825</v>
      </c>
      <c r="D361" s="3" t="s">
        <v>826</v>
      </c>
      <c r="E361" s="20">
        <v>901.5</v>
      </c>
      <c r="F361" s="20"/>
      <c r="G361" s="22">
        <f t="shared" si="10"/>
        <v>901.5</v>
      </c>
      <c r="H361" s="27"/>
      <c r="I361" s="27"/>
      <c r="J361" s="28">
        <v>901.5</v>
      </c>
      <c r="K361" s="22">
        <v>11377</v>
      </c>
      <c r="L361" s="28">
        <f t="shared" si="11"/>
        <v>-10475.5</v>
      </c>
      <c r="M361" s="8">
        <v>44316.706689814811</v>
      </c>
      <c r="N361" s="8">
        <v>44620</v>
      </c>
      <c r="O361" s="8">
        <v>44317</v>
      </c>
      <c r="P361" s="8">
        <v>44651</v>
      </c>
    </row>
    <row r="362" spans="1:16" x14ac:dyDescent="0.25">
      <c r="A362" s="3" t="s">
        <v>824</v>
      </c>
      <c r="B362" s="3" t="s">
        <v>0</v>
      </c>
      <c r="C362" s="3" t="s">
        <v>118</v>
      </c>
      <c r="D362" s="3" t="s">
        <v>222</v>
      </c>
      <c r="E362" s="20">
        <v>57180.49</v>
      </c>
      <c r="F362" s="20"/>
      <c r="G362" s="22">
        <f t="shared" si="10"/>
        <v>57180.49</v>
      </c>
      <c r="H362" s="27"/>
      <c r="I362" s="27"/>
      <c r="J362" s="28">
        <v>57180.49</v>
      </c>
      <c r="K362" s="22">
        <v>5888</v>
      </c>
      <c r="L362" s="28">
        <f t="shared" si="11"/>
        <v>51292.49</v>
      </c>
      <c r="M362" s="8">
        <v>44342.391238425924</v>
      </c>
      <c r="N362" s="8">
        <v>44834</v>
      </c>
      <c r="O362" s="8">
        <v>44348</v>
      </c>
      <c r="P362" s="8">
        <v>44834</v>
      </c>
    </row>
    <row r="363" spans="1:16" x14ac:dyDescent="0.25">
      <c r="A363" s="3" t="s">
        <v>824</v>
      </c>
      <c r="B363" s="3" t="s">
        <v>0</v>
      </c>
      <c r="C363" s="3" t="s">
        <v>119</v>
      </c>
      <c r="D363" s="3" t="s">
        <v>223</v>
      </c>
      <c r="E363" s="20">
        <v>1445.77</v>
      </c>
      <c r="F363" s="20"/>
      <c r="G363" s="22">
        <f t="shared" si="10"/>
        <v>1445.77</v>
      </c>
      <c r="H363" s="27"/>
      <c r="I363" s="27"/>
      <c r="J363" s="28">
        <v>1445.77</v>
      </c>
      <c r="K363" s="22">
        <v>6670</v>
      </c>
      <c r="L363" s="28">
        <f t="shared" si="11"/>
        <v>-5224.2299999999996</v>
      </c>
      <c r="M363" s="8">
        <v>44403.627534722225</v>
      </c>
      <c r="N363" s="8">
        <v>44635</v>
      </c>
      <c r="O363" s="8">
        <v>44470</v>
      </c>
      <c r="P363" s="8">
        <v>44651</v>
      </c>
    </row>
    <row r="364" spans="1:16" x14ac:dyDescent="0.25">
      <c r="A364" s="3" t="s">
        <v>824</v>
      </c>
      <c r="B364" s="3" t="s">
        <v>0</v>
      </c>
      <c r="C364" s="3" t="s">
        <v>49</v>
      </c>
      <c r="D364" s="3" t="s">
        <v>225</v>
      </c>
      <c r="E364" s="20">
        <v>19856.96</v>
      </c>
      <c r="F364" s="20"/>
      <c r="G364" s="22">
        <f t="shared" si="10"/>
        <v>19856.96</v>
      </c>
      <c r="H364" s="27"/>
      <c r="I364" s="27"/>
      <c r="J364" s="28">
        <v>35428.28</v>
      </c>
      <c r="K364" s="22">
        <v>26306</v>
      </c>
      <c r="L364" s="28">
        <f t="shared" si="11"/>
        <v>9122.2799999999988</v>
      </c>
      <c r="M364" s="8">
        <v>43857.341782407406</v>
      </c>
      <c r="N364" s="8">
        <v>44651</v>
      </c>
      <c r="O364" s="8">
        <v>43862</v>
      </c>
      <c r="P364" s="8">
        <v>44651</v>
      </c>
    </row>
    <row r="365" spans="1:16" x14ac:dyDescent="0.25">
      <c r="A365" s="3" t="s">
        <v>824</v>
      </c>
      <c r="B365" s="3" t="s">
        <v>0</v>
      </c>
      <c r="C365" s="3" t="s">
        <v>50</v>
      </c>
      <c r="D365" s="3" t="s">
        <v>226</v>
      </c>
      <c r="E365" s="20">
        <v>16986.37</v>
      </c>
      <c r="F365" s="20"/>
      <c r="G365" s="22">
        <f t="shared" si="10"/>
        <v>16986.37</v>
      </c>
      <c r="H365" s="27"/>
      <c r="I365" s="27"/>
      <c r="J365" s="28">
        <v>30410.339999999997</v>
      </c>
      <c r="K365" s="22">
        <v>28721</v>
      </c>
      <c r="L365" s="28">
        <f t="shared" si="11"/>
        <v>1689.3399999999965</v>
      </c>
      <c r="M365" s="8">
        <v>44007.900324074071</v>
      </c>
      <c r="N365" s="8">
        <v>44711</v>
      </c>
      <c r="O365" s="8">
        <v>44044</v>
      </c>
      <c r="P365" s="8">
        <v>44712</v>
      </c>
    </row>
    <row r="366" spans="1:16" x14ac:dyDescent="0.25">
      <c r="A366" s="3" t="s">
        <v>824</v>
      </c>
      <c r="B366" s="3" t="s">
        <v>0</v>
      </c>
      <c r="C366" s="3" t="s">
        <v>51</v>
      </c>
      <c r="D366" s="3" t="s">
        <v>227</v>
      </c>
      <c r="E366" s="20">
        <v>14018.16</v>
      </c>
      <c r="F366" s="20"/>
      <c r="G366" s="22">
        <f t="shared" si="10"/>
        <v>14018.16</v>
      </c>
      <c r="H366" s="27"/>
      <c r="I366" s="27"/>
      <c r="J366" s="28">
        <v>31496.43</v>
      </c>
      <c r="K366" s="22">
        <v>13742</v>
      </c>
      <c r="L366" s="28">
        <f t="shared" si="11"/>
        <v>17754.43</v>
      </c>
      <c r="M366" s="8">
        <v>43859.672673611109</v>
      </c>
      <c r="N366" s="8">
        <v>44651</v>
      </c>
      <c r="O366" s="8">
        <v>43862</v>
      </c>
      <c r="P366" s="8">
        <v>44651</v>
      </c>
    </row>
    <row r="367" spans="1:16" x14ac:dyDescent="0.25">
      <c r="A367" s="3" t="s">
        <v>824</v>
      </c>
      <c r="B367" s="3" t="s">
        <v>0</v>
      </c>
      <c r="C367" s="3" t="s">
        <v>81</v>
      </c>
      <c r="D367" s="3" t="s">
        <v>1196</v>
      </c>
      <c r="E367" s="20">
        <v>5847.96</v>
      </c>
      <c r="F367" s="20"/>
      <c r="G367" s="22">
        <f t="shared" si="10"/>
        <v>5847.96</v>
      </c>
      <c r="H367" s="27"/>
      <c r="I367" s="27"/>
      <c r="J367" s="28">
        <v>5847.96</v>
      </c>
      <c r="K367" s="22">
        <v>5845</v>
      </c>
      <c r="L367" s="28">
        <f t="shared" si="11"/>
        <v>2.9600000000000364</v>
      </c>
      <c r="M367" s="8">
        <v>44312.69939814815</v>
      </c>
      <c r="N367" s="8">
        <v>44437</v>
      </c>
      <c r="O367" s="8">
        <v>44348</v>
      </c>
      <c r="P367" s="8">
        <v>44469</v>
      </c>
    </row>
    <row r="368" spans="1:16" x14ac:dyDescent="0.25">
      <c r="A368" s="3" t="s">
        <v>824</v>
      </c>
      <c r="B368" s="3" t="s">
        <v>0</v>
      </c>
      <c r="C368" s="3" t="s">
        <v>82</v>
      </c>
      <c r="D368" s="3" t="s">
        <v>1197</v>
      </c>
      <c r="E368" s="20">
        <v>22258.74</v>
      </c>
      <c r="F368" s="20"/>
      <c r="G368" s="22">
        <f t="shared" si="10"/>
        <v>22258.74</v>
      </c>
      <c r="H368" s="27"/>
      <c r="I368" s="27"/>
      <c r="J368" s="28">
        <v>22258.74</v>
      </c>
      <c r="K368" s="22">
        <v>22443</v>
      </c>
      <c r="L368" s="28">
        <f t="shared" si="11"/>
        <v>-184.2599999999984</v>
      </c>
      <c r="M368" s="8">
        <v>44328.382291666669</v>
      </c>
      <c r="N368" s="8">
        <v>44467</v>
      </c>
      <c r="O368" s="8">
        <v>44317</v>
      </c>
      <c r="P368" s="8">
        <v>44469</v>
      </c>
    </row>
    <row r="369" spans="1:16" x14ac:dyDescent="0.25">
      <c r="A369" s="3" t="s">
        <v>824</v>
      </c>
      <c r="B369" s="3" t="s">
        <v>0</v>
      </c>
      <c r="C369" s="3" t="s">
        <v>79</v>
      </c>
      <c r="D369" s="3" t="s">
        <v>1198</v>
      </c>
      <c r="E369" s="20">
        <v>1962.85</v>
      </c>
      <c r="F369" s="20"/>
      <c r="G369" s="22">
        <f t="shared" si="10"/>
        <v>1962.85</v>
      </c>
      <c r="H369" s="27"/>
      <c r="I369" s="27"/>
      <c r="J369" s="28">
        <v>1962.85</v>
      </c>
      <c r="K369" s="22">
        <v>1954</v>
      </c>
      <c r="L369" s="28">
        <f t="shared" si="11"/>
        <v>8.8499999999999091</v>
      </c>
      <c r="M369" s="8">
        <v>44343.495104166665</v>
      </c>
      <c r="N369" s="8">
        <v>44592</v>
      </c>
      <c r="O369" s="8">
        <v>44348</v>
      </c>
      <c r="P369" s="8">
        <v>44620</v>
      </c>
    </row>
    <row r="370" spans="1:16" x14ac:dyDescent="0.25">
      <c r="A370" s="3" t="s">
        <v>824</v>
      </c>
      <c r="B370" s="3" t="s">
        <v>0</v>
      </c>
      <c r="C370" s="3" t="s">
        <v>80</v>
      </c>
      <c r="D370" s="3" t="s">
        <v>1199</v>
      </c>
      <c r="E370" s="20">
        <v>3912.89</v>
      </c>
      <c r="F370" s="20"/>
      <c r="G370" s="22">
        <f t="shared" si="10"/>
        <v>3912.89</v>
      </c>
      <c r="H370" s="27"/>
      <c r="I370" s="27"/>
      <c r="J370" s="28">
        <v>3912.89</v>
      </c>
      <c r="K370" s="22">
        <v>6007</v>
      </c>
      <c r="L370" s="28">
        <f t="shared" si="11"/>
        <v>-2094.11</v>
      </c>
      <c r="M370" s="8">
        <v>44363.46025462963</v>
      </c>
      <c r="N370" s="8">
        <v>44592</v>
      </c>
      <c r="O370" s="8">
        <v>44378</v>
      </c>
      <c r="P370" s="8">
        <v>44592</v>
      </c>
    </row>
    <row r="371" spans="1:16" x14ac:dyDescent="0.25">
      <c r="A371" s="3" t="s">
        <v>824</v>
      </c>
      <c r="B371" s="3" t="s">
        <v>0</v>
      </c>
      <c r="C371" s="3" t="s">
        <v>76</v>
      </c>
      <c r="D371" s="3" t="s">
        <v>239</v>
      </c>
      <c r="E371" s="20">
        <v>10156.396000000001</v>
      </c>
      <c r="F371" s="20"/>
      <c r="G371" s="22">
        <f t="shared" si="10"/>
        <v>10156.396000000001</v>
      </c>
      <c r="H371" s="27"/>
      <c r="I371" s="27"/>
      <c r="J371" s="28">
        <v>10156.396000000001</v>
      </c>
      <c r="K371" s="22">
        <v>17714</v>
      </c>
      <c r="L371" s="28">
        <f t="shared" si="11"/>
        <v>-7557.6039999999994</v>
      </c>
      <c r="M371" s="8">
        <v>44397.4059837963</v>
      </c>
      <c r="N371" s="8">
        <v>44559</v>
      </c>
      <c r="O371" s="8">
        <v>44440</v>
      </c>
      <c r="P371" s="8">
        <v>44561</v>
      </c>
    </row>
    <row r="372" spans="1:16" x14ac:dyDescent="0.25">
      <c r="A372" s="3" t="s">
        <v>824</v>
      </c>
      <c r="B372" s="3" t="s">
        <v>0</v>
      </c>
      <c r="C372" s="3" t="s">
        <v>77</v>
      </c>
      <c r="D372" s="3" t="s">
        <v>240</v>
      </c>
      <c r="E372" s="20">
        <v>2737.03</v>
      </c>
      <c r="F372" s="20"/>
      <c r="G372" s="22">
        <f t="shared" si="10"/>
        <v>2737.03</v>
      </c>
      <c r="H372" s="27"/>
      <c r="I372" s="27"/>
      <c r="J372" s="28">
        <v>2737.03</v>
      </c>
      <c r="K372" s="22">
        <v>4174</v>
      </c>
      <c r="L372" s="28">
        <f t="shared" si="11"/>
        <v>-1436.9699999999998</v>
      </c>
      <c r="M372" s="8">
        <v>44393.486180555556</v>
      </c>
      <c r="N372" s="8">
        <v>44804</v>
      </c>
      <c r="O372" s="8">
        <v>44409</v>
      </c>
      <c r="P372" s="8">
        <v>44804</v>
      </c>
    </row>
    <row r="373" spans="1:16" x14ac:dyDescent="0.25">
      <c r="A373" s="3" t="s">
        <v>824</v>
      </c>
      <c r="B373" s="3" t="s">
        <v>0</v>
      </c>
      <c r="C373" s="3" t="s">
        <v>78</v>
      </c>
      <c r="D373" s="3" t="s">
        <v>1200</v>
      </c>
      <c r="E373" s="20">
        <v>10838.82</v>
      </c>
      <c r="F373" s="20"/>
      <c r="G373" s="22">
        <f t="shared" si="10"/>
        <v>10838.82</v>
      </c>
      <c r="H373" s="27"/>
      <c r="I373" s="27"/>
      <c r="J373" s="28">
        <v>10838.82</v>
      </c>
      <c r="K373" s="22">
        <v>18874</v>
      </c>
      <c r="L373" s="28">
        <f t="shared" si="11"/>
        <v>-8035.18</v>
      </c>
      <c r="M373" s="8">
        <v>44404.688900462963</v>
      </c>
      <c r="N373" s="8">
        <v>44529</v>
      </c>
      <c r="O373" s="8">
        <v>44440</v>
      </c>
      <c r="P373" s="8">
        <v>44561</v>
      </c>
    </row>
    <row r="374" spans="1:16" x14ac:dyDescent="0.25">
      <c r="A374" s="3" t="s">
        <v>824</v>
      </c>
      <c r="B374" s="3" t="s">
        <v>0</v>
      </c>
      <c r="C374" s="3" t="s">
        <v>84</v>
      </c>
      <c r="D374" s="3" t="s">
        <v>228</v>
      </c>
      <c r="E374" s="20">
        <v>4789.1400000000003</v>
      </c>
      <c r="F374" s="20"/>
      <c r="G374" s="22">
        <f t="shared" si="10"/>
        <v>4789.1400000000003</v>
      </c>
      <c r="H374" s="27"/>
      <c r="I374" s="27"/>
      <c r="J374" s="28">
        <v>4789.1400000000003</v>
      </c>
      <c r="K374" s="22">
        <v>13750</v>
      </c>
      <c r="L374" s="28">
        <f t="shared" si="11"/>
        <v>-8960.86</v>
      </c>
      <c r="M374" s="8">
        <v>44252.782442129632</v>
      </c>
      <c r="N374" s="8">
        <v>44651</v>
      </c>
      <c r="O374" s="8">
        <v>44228</v>
      </c>
      <c r="P374" s="8">
        <v>44286</v>
      </c>
    </row>
    <row r="375" spans="1:16" x14ac:dyDescent="0.25">
      <c r="A375" s="3" t="s">
        <v>827</v>
      </c>
      <c r="B375" s="3" t="s">
        <v>828</v>
      </c>
      <c r="C375" s="3" t="s">
        <v>99</v>
      </c>
      <c r="D375" s="3" t="s">
        <v>219</v>
      </c>
      <c r="E375" s="20">
        <v>-68641.98</v>
      </c>
      <c r="F375" s="20"/>
      <c r="G375" s="22">
        <f t="shared" si="10"/>
        <v>-68641.98</v>
      </c>
      <c r="H375" s="27"/>
      <c r="I375" s="27"/>
      <c r="J375" s="28">
        <v>51507.73000000001</v>
      </c>
      <c r="K375" s="22">
        <v>5497</v>
      </c>
      <c r="L375" s="28">
        <f t="shared" si="11"/>
        <v>46010.73000000001</v>
      </c>
      <c r="M375" s="8">
        <v>43934.690798611111</v>
      </c>
      <c r="N375" s="8">
        <v>44862</v>
      </c>
      <c r="O375" s="8">
        <v>43952</v>
      </c>
      <c r="P375" s="8"/>
    </row>
    <row r="376" spans="1:16" x14ac:dyDescent="0.25">
      <c r="A376" s="3" t="s">
        <v>827</v>
      </c>
      <c r="B376" s="3" t="s">
        <v>828</v>
      </c>
      <c r="C376" s="3" t="s">
        <v>83</v>
      </c>
      <c r="D376" s="3" t="s">
        <v>829</v>
      </c>
      <c r="E376" s="20">
        <v>74358.34</v>
      </c>
      <c r="F376" s="20"/>
      <c r="G376" s="22">
        <f t="shared" si="10"/>
        <v>74358.34</v>
      </c>
      <c r="H376" s="27"/>
      <c r="I376" s="27"/>
      <c r="J376" s="28">
        <v>74358.34</v>
      </c>
      <c r="K376" s="22">
        <v>6089</v>
      </c>
      <c r="L376" s="28">
        <f t="shared" si="11"/>
        <v>68269.34</v>
      </c>
      <c r="M376" s="8">
        <v>44539.544641203705</v>
      </c>
      <c r="N376" s="8">
        <v>44862</v>
      </c>
      <c r="O376" s="8">
        <v>44531</v>
      </c>
      <c r="P376" s="8"/>
    </row>
    <row r="377" spans="1:16" x14ac:dyDescent="0.25">
      <c r="A377" s="3" t="s">
        <v>827</v>
      </c>
      <c r="B377" s="3" t="s">
        <v>828</v>
      </c>
      <c r="C377" s="3" t="s">
        <v>830</v>
      </c>
      <c r="D377" s="3" t="s">
        <v>831</v>
      </c>
      <c r="E377" s="20">
        <v>15557.76</v>
      </c>
      <c r="F377" s="20"/>
      <c r="G377" s="22">
        <f t="shared" si="10"/>
        <v>15557.76</v>
      </c>
      <c r="H377" s="27"/>
      <c r="I377" s="27"/>
      <c r="J377" s="28">
        <v>15649.7</v>
      </c>
      <c r="K377" s="22">
        <v>113909</v>
      </c>
      <c r="L377" s="28">
        <f t="shared" si="11"/>
        <v>-98259.3</v>
      </c>
      <c r="M377" s="8">
        <v>43810.336655092593</v>
      </c>
      <c r="N377" s="8">
        <v>44862</v>
      </c>
      <c r="O377" s="8">
        <v>43831</v>
      </c>
      <c r="P377" s="8"/>
    </row>
    <row r="378" spans="1:16" x14ac:dyDescent="0.25">
      <c r="A378" s="3" t="s">
        <v>827</v>
      </c>
      <c r="B378" s="3" t="s">
        <v>828</v>
      </c>
      <c r="C378" s="3" t="s">
        <v>832</v>
      </c>
      <c r="D378" s="3" t="s">
        <v>833</v>
      </c>
      <c r="E378" s="20">
        <v>201.35</v>
      </c>
      <c r="F378" s="20"/>
      <c r="G378" s="22">
        <f t="shared" si="10"/>
        <v>201.35</v>
      </c>
      <c r="H378" s="27"/>
      <c r="I378" s="27"/>
      <c r="J378" s="28">
        <v>201.35</v>
      </c>
      <c r="K378" s="22">
        <v>10808</v>
      </c>
      <c r="L378" s="28">
        <f t="shared" si="11"/>
        <v>-10606.65</v>
      </c>
      <c r="M378" s="8">
        <v>43810.330462962964</v>
      </c>
      <c r="N378" s="8">
        <v>44862</v>
      </c>
      <c r="O378" s="8">
        <v>44256</v>
      </c>
      <c r="P378" s="8"/>
    </row>
    <row r="379" spans="1:16" ht="15.75" thickBot="1" x14ac:dyDescent="0.3">
      <c r="A379" s="3" t="s">
        <v>827</v>
      </c>
      <c r="B379" s="3" t="s">
        <v>85</v>
      </c>
      <c r="C379" s="3" t="s">
        <v>822</v>
      </c>
      <c r="D379" s="3" t="s">
        <v>823</v>
      </c>
      <c r="E379" s="23">
        <v>3915.39</v>
      </c>
      <c r="F379" s="23"/>
      <c r="G379" s="25">
        <f t="shared" si="10"/>
        <v>3915.39</v>
      </c>
      <c r="H379" s="19"/>
      <c r="I379" s="19"/>
      <c r="J379" s="18">
        <v>3915.39</v>
      </c>
      <c r="K379" s="16">
        <v>26866</v>
      </c>
      <c r="L379" s="18">
        <f t="shared" si="11"/>
        <v>-22950.61</v>
      </c>
      <c r="M379" s="8">
        <v>44456.445613425924</v>
      </c>
      <c r="N379" s="8">
        <v>44609</v>
      </c>
      <c r="O379" s="8">
        <v>44531</v>
      </c>
      <c r="P379" s="8"/>
    </row>
    <row r="380" spans="1:16" ht="15.75" thickTop="1" x14ac:dyDescent="0.25">
      <c r="E380" s="22">
        <f>SUM(E4:E379)</f>
        <v>69176587.265999973</v>
      </c>
      <c r="F380" s="22">
        <v>67376749.314999998</v>
      </c>
      <c r="G380" s="22">
        <f>E380-F380</f>
        <v>1799837.9509999752</v>
      </c>
      <c r="H380" s="6">
        <f>G380/E380</f>
        <v>2.6018021734422692E-2</v>
      </c>
      <c r="I380" s="18"/>
      <c r="J380" s="18"/>
      <c r="K380" s="16"/>
      <c r="L380" s="18"/>
      <c r="P380" s="8"/>
    </row>
    <row r="381" spans="1:16" x14ac:dyDescent="0.25">
      <c r="F381" s="5"/>
      <c r="H381" s="10"/>
      <c r="K381" s="5"/>
      <c r="L381" s="7"/>
      <c r="P381" s="8"/>
    </row>
  </sheetData>
  <mergeCells count="2">
    <mergeCell ref="A1:P1"/>
    <mergeCell ref="A2:P2"/>
  </mergeCells>
  <pageMargins left="0.7" right="0.7" top="0.75" bottom="0.75" header="0.3" footer="0.3"/>
  <pageSetup scale="47" fitToHeight="0" orientation="landscape" r:id="rId1"/>
  <headerFooter>
    <oddHeader>&amp;R&amp;"Times New Roman,Bold"&amp;10KyPSC Case No. 2025-00125
STAFF-DR-01-025(a)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7AC7-2D4F-4FB0-BF0F-01B1A4C7D1FB}">
  <sheetPr>
    <pageSetUpPr fitToPage="1"/>
  </sheetPr>
  <dimension ref="A1:P379"/>
  <sheetViews>
    <sheetView showGridLines="0" view="pageLayout" zoomScaleNormal="100" workbookViewId="0">
      <selection sqref="A1:P1"/>
    </sheetView>
  </sheetViews>
  <sheetFormatPr defaultColWidth="9.140625" defaultRowHeight="15" x14ac:dyDescent="0.25"/>
  <cols>
    <col min="1" max="1" width="13.140625" style="3" bestFit="1" customWidth="1"/>
    <col min="2" max="2" width="15.5703125" style="3" bestFit="1" customWidth="1"/>
    <col min="3" max="3" width="12.140625" style="11" bestFit="1" customWidth="1"/>
    <col min="4" max="4" width="54.140625" style="3" bestFit="1" customWidth="1"/>
    <col min="5" max="5" width="18.42578125" style="13" customWidth="1"/>
    <col min="6" max="6" width="20.140625" style="4" customWidth="1"/>
    <col min="7" max="7" width="18.5703125" style="13" customWidth="1"/>
    <col min="8" max="8" width="11.7109375" style="3" bestFit="1" customWidth="1"/>
    <col min="9" max="9" width="12" style="7" customWidth="1"/>
    <col min="10" max="10" width="21.5703125" style="7" customWidth="1"/>
    <col min="11" max="11" width="17.28515625" style="7" bestFit="1" customWidth="1"/>
    <col min="12" max="12" width="16" style="8" bestFit="1" customWidth="1"/>
    <col min="13" max="13" width="17.42578125" style="8" customWidth="1"/>
    <col min="14" max="14" width="17.5703125" style="8" customWidth="1"/>
    <col min="15" max="15" width="16.140625" style="8" bestFit="1" customWidth="1"/>
    <col min="16" max="16" width="15.5703125" style="9" bestFit="1" customWidth="1"/>
    <col min="17" max="16384" width="9.140625" style="3"/>
  </cols>
  <sheetData>
    <row r="1" spans="1:16" ht="21" x14ac:dyDescent="0.35">
      <c r="A1" s="30" t="s">
        <v>1815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1" x14ac:dyDescent="0.35">
      <c r="A2" s="30" t="s">
        <v>241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5.5" x14ac:dyDescent="0.25">
      <c r="A3" s="1" t="s">
        <v>26</v>
      </c>
      <c r="B3" s="1" t="s">
        <v>25</v>
      </c>
      <c r="C3" s="1" t="s">
        <v>4</v>
      </c>
      <c r="D3" s="1" t="s">
        <v>5</v>
      </c>
      <c r="E3" s="12" t="s">
        <v>6</v>
      </c>
      <c r="F3" s="2" t="s">
        <v>7</v>
      </c>
      <c r="G3" s="12" t="s">
        <v>8</v>
      </c>
      <c r="H3" s="1" t="s">
        <v>9</v>
      </c>
      <c r="I3" s="1" t="s">
        <v>835</v>
      </c>
      <c r="J3" s="1" t="s">
        <v>10</v>
      </c>
      <c r="K3" s="1" t="s">
        <v>11</v>
      </c>
      <c r="L3" s="1" t="s">
        <v>8</v>
      </c>
      <c r="M3" s="1" t="s">
        <v>24</v>
      </c>
      <c r="N3" s="1" t="s">
        <v>12</v>
      </c>
      <c r="O3" s="1" t="s">
        <v>13</v>
      </c>
      <c r="P3" s="1" t="s">
        <v>14</v>
      </c>
    </row>
    <row r="4" spans="1:16" x14ac:dyDescent="0.25">
      <c r="A4" s="3" t="s">
        <v>243</v>
      </c>
      <c r="B4" s="3" t="s">
        <v>70</v>
      </c>
      <c r="C4" s="3" t="s">
        <v>101</v>
      </c>
      <c r="D4" s="3" t="s">
        <v>229</v>
      </c>
      <c r="E4" s="15">
        <v>23725.69</v>
      </c>
      <c r="G4" s="16">
        <f t="shared" ref="G4:G67" si="0">E4-F4</f>
        <v>23725.69</v>
      </c>
      <c r="H4" s="6"/>
      <c r="I4" s="6"/>
      <c r="J4" s="17">
        <v>64726.05</v>
      </c>
      <c r="K4" s="16">
        <v>84630</v>
      </c>
      <c r="L4" s="18">
        <f>J4-K4</f>
        <v>-19903.949999999997</v>
      </c>
      <c r="M4" s="8">
        <v>44218.632974537039</v>
      </c>
      <c r="N4" s="8">
        <v>44711</v>
      </c>
      <c r="O4" s="8">
        <v>44228</v>
      </c>
      <c r="P4" s="8">
        <v>44788</v>
      </c>
    </row>
    <row r="5" spans="1:16" x14ac:dyDescent="0.25">
      <c r="A5" s="3" t="s">
        <v>243</v>
      </c>
      <c r="B5" s="3" t="s">
        <v>70</v>
      </c>
      <c r="C5" s="3" t="s">
        <v>102</v>
      </c>
      <c r="D5" s="3" t="s">
        <v>230</v>
      </c>
      <c r="E5" s="15">
        <v>107.86</v>
      </c>
      <c r="G5" s="16">
        <f t="shared" si="0"/>
        <v>107.86</v>
      </c>
      <c r="H5" s="6"/>
      <c r="I5" s="6"/>
      <c r="J5" s="17">
        <v>1842.4099999999999</v>
      </c>
      <c r="K5" s="16">
        <v>39130</v>
      </c>
      <c r="L5" s="18">
        <f t="shared" ref="L5:L68" si="1">J5-K5</f>
        <v>-37287.589999999997</v>
      </c>
      <c r="M5" s="8">
        <v>44209.543668981481</v>
      </c>
      <c r="N5" s="8">
        <v>44711</v>
      </c>
      <c r="O5" s="8">
        <v>44228</v>
      </c>
      <c r="P5" s="8">
        <v>44788</v>
      </c>
    </row>
    <row r="6" spans="1:16" x14ac:dyDescent="0.25">
      <c r="A6" s="3" t="s">
        <v>243</v>
      </c>
      <c r="B6" s="3" t="s">
        <v>70</v>
      </c>
      <c r="C6" s="3" t="s">
        <v>105</v>
      </c>
      <c r="D6" s="3" t="s">
        <v>140</v>
      </c>
      <c r="E6" s="15">
        <v>10771.86</v>
      </c>
      <c r="G6" s="16">
        <f t="shared" si="0"/>
        <v>10771.86</v>
      </c>
      <c r="H6" s="6"/>
      <c r="I6" s="6"/>
      <c r="J6" s="17">
        <v>10771.86</v>
      </c>
      <c r="K6" s="16">
        <v>6760</v>
      </c>
      <c r="L6" s="18">
        <f t="shared" si="1"/>
        <v>4011.8600000000006</v>
      </c>
      <c r="M6" s="8">
        <v>44565.655358796299</v>
      </c>
      <c r="N6" s="8">
        <v>45076</v>
      </c>
      <c r="O6" s="8">
        <v>44562</v>
      </c>
      <c r="P6" s="8">
        <v>45124</v>
      </c>
    </row>
    <row r="7" spans="1:16" x14ac:dyDescent="0.25">
      <c r="A7" s="3" t="s">
        <v>243</v>
      </c>
      <c r="B7" s="3" t="s">
        <v>244</v>
      </c>
      <c r="C7" s="3" t="s">
        <v>245</v>
      </c>
      <c r="D7" s="3" t="s">
        <v>246</v>
      </c>
      <c r="E7" s="15">
        <v>38450.239999999998</v>
      </c>
      <c r="G7" s="16">
        <f t="shared" si="0"/>
        <v>38450.239999999998</v>
      </c>
      <c r="H7" s="6"/>
      <c r="I7" s="6"/>
      <c r="J7" s="17">
        <v>534413.49</v>
      </c>
      <c r="K7" s="16">
        <v>403995</v>
      </c>
      <c r="L7" s="18">
        <f t="shared" si="1"/>
        <v>130418.48999999999</v>
      </c>
      <c r="M7" s="8">
        <v>43748.60429398148</v>
      </c>
      <c r="N7" s="8">
        <v>44286</v>
      </c>
      <c r="O7" s="8">
        <v>43800</v>
      </c>
      <c r="P7" s="8">
        <v>44286</v>
      </c>
    </row>
    <row r="8" spans="1:16" x14ac:dyDescent="0.25">
      <c r="A8" s="3" t="s">
        <v>243</v>
      </c>
      <c r="B8" s="3" t="s">
        <v>0</v>
      </c>
      <c r="C8" s="3" t="s">
        <v>104</v>
      </c>
      <c r="D8" s="3" t="s">
        <v>232</v>
      </c>
      <c r="E8" s="15">
        <v>-3.92</v>
      </c>
      <c r="G8" s="16">
        <f t="shared" si="0"/>
        <v>-3.92</v>
      </c>
      <c r="H8" s="6"/>
      <c r="I8" s="6"/>
      <c r="J8" s="17">
        <v>11781.69</v>
      </c>
      <c r="K8" s="16">
        <v>11803</v>
      </c>
      <c r="L8" s="18">
        <f t="shared" si="1"/>
        <v>-21.309999999999491</v>
      </c>
      <c r="M8" s="8">
        <v>44498.618541666663</v>
      </c>
      <c r="N8" s="8">
        <v>44640</v>
      </c>
      <c r="O8" s="8">
        <v>44501</v>
      </c>
      <c r="P8" s="8">
        <v>44640</v>
      </c>
    </row>
    <row r="9" spans="1:16" x14ac:dyDescent="0.25">
      <c r="A9" s="3" t="s">
        <v>243</v>
      </c>
      <c r="B9" s="3" t="s">
        <v>0</v>
      </c>
      <c r="C9" s="3" t="s">
        <v>106</v>
      </c>
      <c r="D9" s="3" t="s">
        <v>141</v>
      </c>
      <c r="E9" s="15">
        <v>12519.46</v>
      </c>
      <c r="G9" s="16">
        <f t="shared" si="0"/>
        <v>12519.46</v>
      </c>
      <c r="H9" s="6"/>
      <c r="I9" s="6"/>
      <c r="J9" s="17">
        <v>12519.46</v>
      </c>
      <c r="K9" s="16">
        <v>22340</v>
      </c>
      <c r="L9" s="18">
        <f t="shared" si="1"/>
        <v>-9820.5400000000009</v>
      </c>
      <c r="M9" s="8">
        <v>44638.67701388889</v>
      </c>
      <c r="N9" s="8">
        <v>45473</v>
      </c>
      <c r="O9" s="8">
        <v>44621</v>
      </c>
      <c r="P9" s="8">
        <v>45473</v>
      </c>
    </row>
    <row r="10" spans="1:16" x14ac:dyDescent="0.25">
      <c r="A10" s="3" t="s">
        <v>243</v>
      </c>
      <c r="B10" s="3" t="s">
        <v>0</v>
      </c>
      <c r="C10" s="3" t="s">
        <v>107</v>
      </c>
      <c r="D10" s="3" t="s">
        <v>142</v>
      </c>
      <c r="E10" s="15">
        <v>2994.1</v>
      </c>
      <c r="G10" s="16">
        <f t="shared" si="0"/>
        <v>2994.1</v>
      </c>
      <c r="H10" s="6"/>
      <c r="I10" s="6"/>
      <c r="J10" s="17">
        <v>2994.1</v>
      </c>
      <c r="K10" s="16">
        <v>4713</v>
      </c>
      <c r="L10" s="18">
        <f t="shared" si="1"/>
        <v>-1718.9</v>
      </c>
      <c r="M10" s="8">
        <v>44699.518125000002</v>
      </c>
      <c r="N10" s="8">
        <v>46112</v>
      </c>
      <c r="O10" s="8">
        <v>44713</v>
      </c>
      <c r="P10" s="8"/>
    </row>
    <row r="11" spans="1:16" x14ac:dyDescent="0.25">
      <c r="A11" s="3" t="s">
        <v>243</v>
      </c>
      <c r="B11" s="3" t="s">
        <v>0</v>
      </c>
      <c r="C11" s="3" t="s">
        <v>109</v>
      </c>
      <c r="D11" s="3" t="s">
        <v>144</v>
      </c>
      <c r="E11" s="15">
        <v>907.54</v>
      </c>
      <c r="G11" s="16">
        <f t="shared" si="0"/>
        <v>907.54</v>
      </c>
      <c r="H11" s="6"/>
      <c r="I11" s="6"/>
      <c r="J11" s="17">
        <v>907.54</v>
      </c>
      <c r="K11" s="16">
        <v>15341</v>
      </c>
      <c r="L11" s="18">
        <f t="shared" si="1"/>
        <v>-14433.46</v>
      </c>
      <c r="M11" s="8">
        <v>44833.764328703706</v>
      </c>
      <c r="N11" s="8">
        <v>45746</v>
      </c>
      <c r="O11" s="8">
        <v>44866</v>
      </c>
      <c r="P11" s="8">
        <v>45382</v>
      </c>
    </row>
    <row r="12" spans="1:16" x14ac:dyDescent="0.25">
      <c r="A12" s="3" t="s">
        <v>243</v>
      </c>
      <c r="B12" s="3" t="s">
        <v>0</v>
      </c>
      <c r="C12" s="3" t="s">
        <v>110</v>
      </c>
      <c r="D12" s="3" t="s">
        <v>145</v>
      </c>
      <c r="E12" s="15">
        <v>37.4</v>
      </c>
      <c r="G12" s="16">
        <f t="shared" si="0"/>
        <v>37.4</v>
      </c>
      <c r="H12" s="6"/>
      <c r="I12" s="6"/>
      <c r="J12" s="17">
        <v>37.4</v>
      </c>
      <c r="K12" s="16">
        <v>173</v>
      </c>
      <c r="L12" s="18">
        <f t="shared" si="1"/>
        <v>-135.6</v>
      </c>
      <c r="M12" s="8">
        <v>44833.686574074076</v>
      </c>
      <c r="N12" s="8">
        <v>45146</v>
      </c>
      <c r="O12" s="8">
        <v>44835</v>
      </c>
      <c r="P12" s="8">
        <v>45146</v>
      </c>
    </row>
    <row r="13" spans="1:16" x14ac:dyDescent="0.25">
      <c r="A13" s="3" t="s">
        <v>243</v>
      </c>
      <c r="B13" s="3" t="s">
        <v>0</v>
      </c>
      <c r="C13" s="3" t="s">
        <v>67</v>
      </c>
      <c r="D13" s="3" t="s">
        <v>233</v>
      </c>
      <c r="E13" s="15">
        <v>1015.08</v>
      </c>
      <c r="G13" s="16">
        <f t="shared" si="0"/>
        <v>1015.08</v>
      </c>
      <c r="H13" s="6"/>
      <c r="I13" s="6"/>
      <c r="J13" s="17">
        <v>3447.89</v>
      </c>
      <c r="K13" s="16">
        <v>2199.41</v>
      </c>
      <c r="L13" s="18">
        <f t="shared" si="1"/>
        <v>1248.48</v>
      </c>
      <c r="M13" s="8">
        <v>44235.347349537034</v>
      </c>
      <c r="N13" s="8">
        <v>44772</v>
      </c>
      <c r="O13" s="8">
        <v>44348</v>
      </c>
      <c r="P13" s="8">
        <v>44835</v>
      </c>
    </row>
    <row r="14" spans="1:16" x14ac:dyDescent="0.25">
      <c r="A14" s="3" t="s">
        <v>243</v>
      </c>
      <c r="B14" s="3" t="s">
        <v>0</v>
      </c>
      <c r="C14" s="3" t="s">
        <v>112</v>
      </c>
      <c r="D14" s="3" t="s">
        <v>159</v>
      </c>
      <c r="E14" s="15">
        <v>45130.720000000001</v>
      </c>
      <c r="G14" s="16">
        <f t="shared" si="0"/>
        <v>45130.720000000001</v>
      </c>
      <c r="H14" s="6"/>
      <c r="I14" s="6"/>
      <c r="J14" s="17">
        <v>49889.78</v>
      </c>
      <c r="K14" s="16">
        <v>532359</v>
      </c>
      <c r="L14" s="18">
        <f t="shared" si="1"/>
        <v>-482469.22</v>
      </c>
      <c r="M14" s="8">
        <v>44236.544305555559</v>
      </c>
      <c r="N14" s="8">
        <v>45260</v>
      </c>
      <c r="O14" s="8">
        <v>44256</v>
      </c>
      <c r="P14" s="8">
        <v>45357</v>
      </c>
    </row>
    <row r="15" spans="1:16" x14ac:dyDescent="0.25">
      <c r="A15" s="3" t="s">
        <v>243</v>
      </c>
      <c r="B15" s="3" t="s">
        <v>0</v>
      </c>
      <c r="C15" s="3" t="s">
        <v>68</v>
      </c>
      <c r="D15" s="3" t="s">
        <v>234</v>
      </c>
      <c r="E15" s="15">
        <v>3600.98</v>
      </c>
      <c r="G15" s="16">
        <f t="shared" si="0"/>
        <v>3600.98</v>
      </c>
      <c r="H15" s="6"/>
      <c r="I15" s="6"/>
      <c r="J15" s="17">
        <v>11867.3</v>
      </c>
      <c r="K15" s="16">
        <v>12210</v>
      </c>
      <c r="L15" s="18">
        <f t="shared" si="1"/>
        <v>-342.70000000000073</v>
      </c>
      <c r="M15" s="8">
        <v>44180.875520833331</v>
      </c>
      <c r="N15" s="8">
        <v>44771</v>
      </c>
      <c r="O15" s="8">
        <v>44197</v>
      </c>
      <c r="P15" s="8">
        <v>44831</v>
      </c>
    </row>
    <row r="16" spans="1:16" x14ac:dyDescent="0.25">
      <c r="A16" s="3" t="s">
        <v>243</v>
      </c>
      <c r="B16" s="3" t="s">
        <v>0</v>
      </c>
      <c r="C16" s="3" t="s">
        <v>247</v>
      </c>
      <c r="D16" s="3" t="s">
        <v>248</v>
      </c>
      <c r="E16" s="15">
        <v>36259.949999999997</v>
      </c>
      <c r="G16" s="16">
        <f t="shared" si="0"/>
        <v>36259.949999999997</v>
      </c>
      <c r="H16" s="6"/>
      <c r="I16" s="6"/>
      <c r="J16" s="17">
        <v>36259.949999999997</v>
      </c>
      <c r="K16" s="16">
        <v>62056</v>
      </c>
      <c r="L16" s="18">
        <f t="shared" si="1"/>
        <v>-25796.050000000003</v>
      </c>
      <c r="M16" s="8">
        <v>44558.682106481479</v>
      </c>
      <c r="N16" s="8">
        <v>45198</v>
      </c>
      <c r="O16" s="8">
        <v>44562</v>
      </c>
      <c r="P16" s="8">
        <v>45138</v>
      </c>
    </row>
    <row r="17" spans="1:16" x14ac:dyDescent="0.25">
      <c r="A17" s="3" t="s">
        <v>243</v>
      </c>
      <c r="B17" s="3" t="s">
        <v>0</v>
      </c>
      <c r="C17" s="3" t="s">
        <v>249</v>
      </c>
      <c r="D17" s="3" t="s">
        <v>250</v>
      </c>
      <c r="E17" s="15">
        <v>1143.03</v>
      </c>
      <c r="G17" s="16">
        <f t="shared" si="0"/>
        <v>1143.03</v>
      </c>
      <c r="H17" s="6"/>
      <c r="I17" s="6"/>
      <c r="J17" s="17">
        <v>59569.69</v>
      </c>
      <c r="K17" s="16">
        <v>1242489</v>
      </c>
      <c r="L17" s="18">
        <f t="shared" si="1"/>
        <v>-1182919.31</v>
      </c>
      <c r="M17" s="8">
        <v>43920.578368055554</v>
      </c>
      <c r="N17" s="8">
        <v>44651</v>
      </c>
      <c r="O17" s="8">
        <v>43922</v>
      </c>
      <c r="P17" s="8">
        <v>44651</v>
      </c>
    </row>
    <row r="18" spans="1:16" x14ac:dyDescent="0.25">
      <c r="A18" s="3" t="s">
        <v>243</v>
      </c>
      <c r="B18" s="3" t="s">
        <v>0</v>
      </c>
      <c r="C18" s="3" t="s">
        <v>251</v>
      </c>
      <c r="D18" s="3" t="s">
        <v>252</v>
      </c>
      <c r="E18" s="15">
        <v>-13.89</v>
      </c>
      <c r="G18" s="16">
        <f t="shared" si="0"/>
        <v>-13.89</v>
      </c>
      <c r="H18" s="6"/>
      <c r="I18" s="6"/>
      <c r="J18" s="17">
        <v>9.9475983006414026E-14</v>
      </c>
      <c r="K18" s="16">
        <v>0</v>
      </c>
      <c r="L18" s="18">
        <f t="shared" si="1"/>
        <v>9.9475983006414026E-14</v>
      </c>
      <c r="M18" s="8">
        <v>44116.713784722226</v>
      </c>
      <c r="N18" s="8">
        <v>44408</v>
      </c>
      <c r="O18" s="8">
        <v>44105</v>
      </c>
      <c r="P18" s="8">
        <v>44404</v>
      </c>
    </row>
    <row r="19" spans="1:16" x14ac:dyDescent="0.25">
      <c r="A19" s="3" t="s">
        <v>243</v>
      </c>
      <c r="B19" s="3" t="s">
        <v>0</v>
      </c>
      <c r="C19" s="3" t="s">
        <v>253</v>
      </c>
      <c r="D19" s="3" t="s">
        <v>254</v>
      </c>
      <c r="E19" s="15">
        <v>-215.29</v>
      </c>
      <c r="G19" s="16">
        <f t="shared" si="0"/>
        <v>-215.29</v>
      </c>
      <c r="H19" s="6"/>
      <c r="I19" s="6"/>
      <c r="J19" s="17">
        <v>8.8107299234252423E-13</v>
      </c>
      <c r="K19" s="16">
        <v>65041</v>
      </c>
      <c r="L19" s="18">
        <f t="shared" si="1"/>
        <v>-65041</v>
      </c>
      <c r="M19" s="8">
        <v>43882.631724537037</v>
      </c>
      <c r="N19" s="8">
        <v>44561</v>
      </c>
      <c r="O19" s="8">
        <v>43891</v>
      </c>
      <c r="P19" s="8"/>
    </row>
    <row r="20" spans="1:16" x14ac:dyDescent="0.25">
      <c r="A20" s="3" t="s">
        <v>243</v>
      </c>
      <c r="B20" s="3" t="s">
        <v>0</v>
      </c>
      <c r="C20" s="3" t="s">
        <v>255</v>
      </c>
      <c r="D20" s="3" t="s">
        <v>256</v>
      </c>
      <c r="E20" s="15">
        <v>7523.78</v>
      </c>
      <c r="G20" s="16">
        <f t="shared" si="0"/>
        <v>7523.78</v>
      </c>
      <c r="H20" s="6"/>
      <c r="I20" s="6"/>
      <c r="J20" s="17">
        <v>31323.759999999998</v>
      </c>
      <c r="K20" s="16">
        <v>37595</v>
      </c>
      <c r="L20" s="18">
        <f t="shared" si="1"/>
        <v>-6271.2400000000016</v>
      </c>
      <c r="M20" s="8">
        <v>44179.66846064815</v>
      </c>
      <c r="N20" s="8">
        <v>44651</v>
      </c>
      <c r="O20" s="8">
        <v>44256</v>
      </c>
      <c r="P20" s="8">
        <v>44737</v>
      </c>
    </row>
    <row r="21" spans="1:16" x14ac:dyDescent="0.25">
      <c r="A21" s="3" t="s">
        <v>243</v>
      </c>
      <c r="B21" s="3" t="s">
        <v>0</v>
      </c>
      <c r="C21" s="3" t="s">
        <v>257</v>
      </c>
      <c r="D21" s="3" t="s">
        <v>258</v>
      </c>
      <c r="E21" s="15">
        <v>105257.67</v>
      </c>
      <c r="G21" s="16">
        <f t="shared" si="0"/>
        <v>105257.67</v>
      </c>
      <c r="H21" s="6"/>
      <c r="I21" s="6"/>
      <c r="J21" s="17">
        <v>198280.49</v>
      </c>
      <c r="K21" s="16">
        <v>111184</v>
      </c>
      <c r="L21" s="18">
        <f t="shared" si="1"/>
        <v>87096.489999999991</v>
      </c>
      <c r="M21" s="8">
        <v>44187.430405092593</v>
      </c>
      <c r="N21" s="8">
        <v>45016</v>
      </c>
      <c r="O21" s="8">
        <v>44197</v>
      </c>
      <c r="P21" s="8">
        <v>44921</v>
      </c>
    </row>
    <row r="22" spans="1:16" x14ac:dyDescent="0.25">
      <c r="A22" s="3" t="s">
        <v>243</v>
      </c>
      <c r="B22" s="3" t="s">
        <v>0</v>
      </c>
      <c r="C22" s="3" t="s">
        <v>259</v>
      </c>
      <c r="D22" s="3" t="s">
        <v>260</v>
      </c>
      <c r="E22" s="15">
        <v>51005.14</v>
      </c>
      <c r="G22" s="16">
        <f t="shared" si="0"/>
        <v>51005.14</v>
      </c>
      <c r="H22" s="6"/>
      <c r="I22" s="6"/>
      <c r="J22" s="17">
        <v>53842.63</v>
      </c>
      <c r="K22" s="16">
        <v>91646</v>
      </c>
      <c r="L22" s="18">
        <f t="shared" si="1"/>
        <v>-37803.370000000003</v>
      </c>
      <c r="M22" s="8">
        <v>44194.615648148145</v>
      </c>
      <c r="N22" s="8">
        <v>44590</v>
      </c>
      <c r="O22" s="8">
        <v>44228</v>
      </c>
      <c r="P22" s="8">
        <v>44640</v>
      </c>
    </row>
    <row r="23" spans="1:16" x14ac:dyDescent="0.25">
      <c r="A23" s="3" t="s">
        <v>243</v>
      </c>
      <c r="B23" s="3" t="s">
        <v>0</v>
      </c>
      <c r="C23" s="3" t="s">
        <v>261</v>
      </c>
      <c r="D23" s="3" t="s">
        <v>262</v>
      </c>
      <c r="E23" s="15">
        <v>4262.75</v>
      </c>
      <c r="G23" s="16">
        <f t="shared" si="0"/>
        <v>4262.75</v>
      </c>
      <c r="H23" s="6"/>
      <c r="I23" s="6"/>
      <c r="J23" s="17">
        <v>92319.29</v>
      </c>
      <c r="K23" s="16">
        <v>275326</v>
      </c>
      <c r="L23" s="18">
        <f t="shared" si="1"/>
        <v>-183006.71000000002</v>
      </c>
      <c r="M23" s="8">
        <v>44201.38658564815</v>
      </c>
      <c r="N23" s="8">
        <v>44651</v>
      </c>
      <c r="O23" s="8">
        <v>44197</v>
      </c>
      <c r="P23" s="8">
        <v>44651</v>
      </c>
    </row>
    <row r="24" spans="1:16" x14ac:dyDescent="0.25">
      <c r="A24" s="3" t="s">
        <v>243</v>
      </c>
      <c r="B24" s="3" t="s">
        <v>0</v>
      </c>
      <c r="C24" s="3" t="s">
        <v>263</v>
      </c>
      <c r="D24" s="3" t="s">
        <v>264</v>
      </c>
      <c r="E24" s="15">
        <v>16784</v>
      </c>
      <c r="G24" s="16">
        <f t="shared" si="0"/>
        <v>16784</v>
      </c>
      <c r="H24" s="6"/>
      <c r="I24" s="6"/>
      <c r="J24" s="17">
        <v>241421</v>
      </c>
      <c r="K24" s="16">
        <v>254148</v>
      </c>
      <c r="L24" s="18">
        <f t="shared" si="1"/>
        <v>-12727</v>
      </c>
      <c r="M24" s="8">
        <v>44217.437650462962</v>
      </c>
      <c r="N24" s="8">
        <v>45016</v>
      </c>
      <c r="O24" s="8">
        <v>44197</v>
      </c>
      <c r="P24" s="8">
        <v>44651</v>
      </c>
    </row>
    <row r="25" spans="1:16" x14ac:dyDescent="0.25">
      <c r="A25" s="3" t="s">
        <v>243</v>
      </c>
      <c r="B25" s="3" t="s">
        <v>0</v>
      </c>
      <c r="C25" s="3" t="s">
        <v>265</v>
      </c>
      <c r="D25" s="3" t="s">
        <v>266</v>
      </c>
      <c r="E25" s="15">
        <v>4161.1099999999997</v>
      </c>
      <c r="G25" s="16">
        <f t="shared" si="0"/>
        <v>4161.1099999999997</v>
      </c>
      <c r="H25" s="6"/>
      <c r="I25" s="6"/>
      <c r="J25" s="17">
        <v>35512.449999999997</v>
      </c>
      <c r="K25" s="16">
        <v>30928</v>
      </c>
      <c r="L25" s="18">
        <f t="shared" si="1"/>
        <v>4584.4499999999971</v>
      </c>
      <c r="M25" s="8">
        <v>44209.667233796295</v>
      </c>
      <c r="N25" s="8">
        <v>44651</v>
      </c>
      <c r="O25" s="8">
        <v>44228</v>
      </c>
      <c r="P25" s="8">
        <v>44712</v>
      </c>
    </row>
    <row r="26" spans="1:16" x14ac:dyDescent="0.25">
      <c r="A26" s="3" t="s">
        <v>243</v>
      </c>
      <c r="B26" s="3" t="s">
        <v>0</v>
      </c>
      <c r="C26" s="3" t="s">
        <v>267</v>
      </c>
      <c r="D26" s="3" t="s">
        <v>268</v>
      </c>
      <c r="E26" s="15">
        <v>5216.32</v>
      </c>
      <c r="G26" s="16">
        <f t="shared" si="0"/>
        <v>5216.32</v>
      </c>
      <c r="H26" s="6"/>
      <c r="I26" s="6"/>
      <c r="J26" s="17">
        <v>12725.73</v>
      </c>
      <c r="K26" s="16">
        <v>47034</v>
      </c>
      <c r="L26" s="18">
        <f t="shared" si="1"/>
        <v>-34308.270000000004</v>
      </c>
      <c r="M26" s="8">
        <v>44421.38994212963</v>
      </c>
      <c r="N26" s="8">
        <v>44804</v>
      </c>
      <c r="O26" s="8">
        <v>44409</v>
      </c>
      <c r="P26" s="8">
        <v>44804</v>
      </c>
    </row>
    <row r="27" spans="1:16" x14ac:dyDescent="0.25">
      <c r="A27" s="3" t="s">
        <v>243</v>
      </c>
      <c r="B27" s="3" t="s">
        <v>0</v>
      </c>
      <c r="C27" s="3" t="s">
        <v>269</v>
      </c>
      <c r="D27" s="3" t="s">
        <v>270</v>
      </c>
      <c r="E27" s="15">
        <v>287.52999999999997</v>
      </c>
      <c r="G27" s="16">
        <f t="shared" si="0"/>
        <v>287.52999999999997</v>
      </c>
      <c r="H27" s="6"/>
      <c r="I27" s="6"/>
      <c r="J27" s="17">
        <v>287.52999999999997</v>
      </c>
      <c r="K27" s="16">
        <v>49072</v>
      </c>
      <c r="L27" s="18">
        <f t="shared" si="1"/>
        <v>-48784.47</v>
      </c>
      <c r="M27" s="8">
        <v>44608.38040509259</v>
      </c>
      <c r="N27" s="8">
        <v>44985</v>
      </c>
      <c r="O27" s="8">
        <v>44593</v>
      </c>
      <c r="P27" s="8"/>
    </row>
    <row r="28" spans="1:16" x14ac:dyDescent="0.25">
      <c r="A28" s="3" t="s">
        <v>243</v>
      </c>
      <c r="B28" s="3" t="s">
        <v>0</v>
      </c>
      <c r="C28" s="3" t="s">
        <v>271</v>
      </c>
      <c r="D28" s="3" t="s">
        <v>272</v>
      </c>
      <c r="E28" s="15">
        <v>62578.76</v>
      </c>
      <c r="G28" s="16">
        <f t="shared" si="0"/>
        <v>62578.76</v>
      </c>
      <c r="H28" s="6"/>
      <c r="I28" s="6"/>
      <c r="J28" s="17">
        <v>62578.76</v>
      </c>
      <c r="K28" s="16">
        <v>77035</v>
      </c>
      <c r="L28" s="18">
        <f t="shared" si="1"/>
        <v>-14456.239999999998</v>
      </c>
      <c r="M28" s="8">
        <v>44568.451608796298</v>
      </c>
      <c r="N28" s="8">
        <v>45186</v>
      </c>
      <c r="O28" s="8">
        <v>44562</v>
      </c>
      <c r="P28" s="8">
        <v>45211</v>
      </c>
    </row>
    <row r="29" spans="1:16" x14ac:dyDescent="0.25">
      <c r="A29" s="3" t="s">
        <v>243</v>
      </c>
      <c r="B29" s="3" t="s">
        <v>0</v>
      </c>
      <c r="C29" s="3" t="s">
        <v>273</v>
      </c>
      <c r="D29" s="3" t="s">
        <v>274</v>
      </c>
      <c r="E29" s="15">
        <v>94130.95</v>
      </c>
      <c r="G29" s="16">
        <f t="shared" si="0"/>
        <v>94130.95</v>
      </c>
      <c r="H29" s="6"/>
      <c r="I29" s="6"/>
      <c r="J29" s="17">
        <v>94130.95</v>
      </c>
      <c r="K29" s="16">
        <v>132599</v>
      </c>
      <c r="L29" s="18">
        <f t="shared" si="1"/>
        <v>-38468.050000000003</v>
      </c>
      <c r="M29" s="8">
        <v>44581.59002314815</v>
      </c>
      <c r="N29" s="8">
        <v>45016</v>
      </c>
      <c r="O29" s="8">
        <v>44562</v>
      </c>
      <c r="P29" s="8">
        <v>45016</v>
      </c>
    </row>
    <row r="30" spans="1:16" x14ac:dyDescent="0.25">
      <c r="A30" s="3" t="s">
        <v>243</v>
      </c>
      <c r="B30" s="3" t="s">
        <v>0</v>
      </c>
      <c r="C30" s="3" t="s">
        <v>275</v>
      </c>
      <c r="D30" s="3" t="s">
        <v>276</v>
      </c>
      <c r="E30" s="15">
        <v>90821.83</v>
      </c>
      <c r="G30" s="16">
        <f t="shared" si="0"/>
        <v>90821.83</v>
      </c>
      <c r="H30" s="6"/>
      <c r="I30" s="6"/>
      <c r="J30" s="17">
        <v>90821.83</v>
      </c>
      <c r="K30" s="16">
        <v>75912</v>
      </c>
      <c r="L30" s="18">
        <f t="shared" si="1"/>
        <v>14909.830000000002</v>
      </c>
      <c r="M30" s="8">
        <v>44588.711909722224</v>
      </c>
      <c r="N30" s="8">
        <v>45260</v>
      </c>
      <c r="O30" s="8">
        <v>44593</v>
      </c>
      <c r="P30" s="8">
        <v>45251</v>
      </c>
    </row>
    <row r="31" spans="1:16" x14ac:dyDescent="0.25">
      <c r="A31" s="3" t="s">
        <v>243</v>
      </c>
      <c r="B31" s="3" t="s">
        <v>0</v>
      </c>
      <c r="C31" s="3" t="s">
        <v>277</v>
      </c>
      <c r="D31" s="3" t="s">
        <v>278</v>
      </c>
      <c r="E31" s="15">
        <v>15326.09</v>
      </c>
      <c r="G31" s="16">
        <f t="shared" si="0"/>
        <v>15326.09</v>
      </c>
      <c r="H31" s="6"/>
      <c r="I31" s="6"/>
      <c r="J31" s="17">
        <v>15326.09</v>
      </c>
      <c r="K31" s="16">
        <v>11692</v>
      </c>
      <c r="L31" s="18">
        <f t="shared" si="1"/>
        <v>3634.09</v>
      </c>
      <c r="M31" s="8">
        <v>44722.688981481479</v>
      </c>
      <c r="N31" s="8">
        <v>44985</v>
      </c>
      <c r="O31" s="8">
        <v>44713</v>
      </c>
      <c r="P31" s="8">
        <v>44957</v>
      </c>
    </row>
    <row r="32" spans="1:16" x14ac:dyDescent="0.25">
      <c r="A32" s="3" t="s">
        <v>243</v>
      </c>
      <c r="B32" s="3" t="s">
        <v>0</v>
      </c>
      <c r="C32" s="3" t="s">
        <v>279</v>
      </c>
      <c r="D32" s="3" t="s">
        <v>280</v>
      </c>
      <c r="E32" s="15">
        <v>59754.42</v>
      </c>
      <c r="G32" s="16">
        <f t="shared" si="0"/>
        <v>59754.42</v>
      </c>
      <c r="H32" s="6"/>
      <c r="I32" s="6"/>
      <c r="J32" s="17">
        <v>59754.42</v>
      </c>
      <c r="K32" s="16">
        <v>146642</v>
      </c>
      <c r="L32" s="18">
        <f t="shared" si="1"/>
        <v>-86887.58</v>
      </c>
      <c r="M32" s="8">
        <v>44676.656747685185</v>
      </c>
      <c r="N32" s="8">
        <v>45230</v>
      </c>
      <c r="O32" s="8">
        <v>44682</v>
      </c>
      <c r="P32" s="8">
        <v>45133</v>
      </c>
    </row>
    <row r="33" spans="1:16" x14ac:dyDescent="0.25">
      <c r="A33" s="3" t="s">
        <v>243</v>
      </c>
      <c r="B33" s="3" t="s">
        <v>0</v>
      </c>
      <c r="C33" s="3" t="s">
        <v>281</v>
      </c>
      <c r="D33" s="3" t="s">
        <v>282</v>
      </c>
      <c r="E33" s="15">
        <v>30004.74</v>
      </c>
      <c r="G33" s="16">
        <f t="shared" si="0"/>
        <v>30004.74</v>
      </c>
      <c r="H33" s="6"/>
      <c r="I33" s="6"/>
      <c r="J33" s="17">
        <v>89815.26</v>
      </c>
      <c r="K33" s="16">
        <v>86372</v>
      </c>
      <c r="L33" s="18">
        <f t="shared" si="1"/>
        <v>3443.2599999999948</v>
      </c>
      <c r="M33" s="8">
        <v>44272.519305555557</v>
      </c>
      <c r="N33" s="8">
        <v>44834</v>
      </c>
      <c r="O33" s="8">
        <v>44287</v>
      </c>
      <c r="P33" s="8">
        <v>44742</v>
      </c>
    </row>
    <row r="34" spans="1:16" x14ac:dyDescent="0.25">
      <c r="A34" s="3" t="s">
        <v>243</v>
      </c>
      <c r="B34" s="3" t="s">
        <v>0</v>
      </c>
      <c r="C34" s="3" t="s">
        <v>283</v>
      </c>
      <c r="D34" s="3" t="s">
        <v>284</v>
      </c>
      <c r="E34" s="15">
        <v>25570.41</v>
      </c>
      <c r="G34" s="16">
        <f t="shared" si="0"/>
        <v>25570.41</v>
      </c>
      <c r="H34" s="6"/>
      <c r="I34" s="6"/>
      <c r="J34" s="17">
        <v>25570.41</v>
      </c>
      <c r="K34" s="16">
        <v>0</v>
      </c>
      <c r="L34" s="18">
        <f t="shared" si="1"/>
        <v>25570.41</v>
      </c>
      <c r="M34" s="8">
        <v>44424.614212962966</v>
      </c>
      <c r="N34" s="8">
        <v>44926</v>
      </c>
      <c r="O34" s="8">
        <v>44409</v>
      </c>
      <c r="P34" s="8">
        <v>44926</v>
      </c>
    </row>
    <row r="35" spans="1:16" x14ac:dyDescent="0.25">
      <c r="A35" s="3" t="s">
        <v>243</v>
      </c>
      <c r="B35" s="3" t="s">
        <v>0</v>
      </c>
      <c r="C35" s="3" t="s">
        <v>285</v>
      </c>
      <c r="D35" s="3" t="s">
        <v>286</v>
      </c>
      <c r="E35" s="15">
        <v>26282.400000000001</v>
      </c>
      <c r="G35" s="16">
        <f t="shared" si="0"/>
        <v>26282.400000000001</v>
      </c>
      <c r="H35" s="6"/>
      <c r="I35" s="6"/>
      <c r="J35" s="17">
        <v>80498.559999999998</v>
      </c>
      <c r="K35" s="16">
        <v>216847</v>
      </c>
      <c r="L35" s="18">
        <f t="shared" si="1"/>
        <v>-136348.44</v>
      </c>
      <c r="M35" s="8">
        <v>44187.404918981483</v>
      </c>
      <c r="N35" s="8">
        <v>44651</v>
      </c>
      <c r="O35" s="8">
        <v>44197</v>
      </c>
      <c r="P35" s="8">
        <v>44696</v>
      </c>
    </row>
    <row r="36" spans="1:16" x14ac:dyDescent="0.25">
      <c r="A36" s="3" t="s">
        <v>243</v>
      </c>
      <c r="B36" s="3" t="s">
        <v>287</v>
      </c>
      <c r="C36" s="3" t="s">
        <v>288</v>
      </c>
      <c r="D36" s="3" t="s">
        <v>289</v>
      </c>
      <c r="E36" s="15">
        <v>647274.495</v>
      </c>
      <c r="G36" s="16">
        <f t="shared" si="0"/>
        <v>647274.495</v>
      </c>
      <c r="H36" s="6"/>
      <c r="I36" s="6"/>
      <c r="J36" s="17">
        <v>1668588.969</v>
      </c>
      <c r="K36" s="16">
        <v>0</v>
      </c>
      <c r="L36" s="18">
        <f t="shared" si="1"/>
        <v>1668588.969</v>
      </c>
      <c r="M36" s="8">
        <v>39630</v>
      </c>
      <c r="N36" s="8">
        <v>55153</v>
      </c>
      <c r="O36" s="8">
        <v>39630</v>
      </c>
      <c r="P36" s="8"/>
    </row>
    <row r="37" spans="1:16" x14ac:dyDescent="0.25">
      <c r="A37" s="3" t="s">
        <v>243</v>
      </c>
      <c r="B37" s="3" t="s">
        <v>290</v>
      </c>
      <c r="C37" s="3" t="s">
        <v>291</v>
      </c>
      <c r="D37" s="3" t="s">
        <v>292</v>
      </c>
      <c r="E37" s="15">
        <v>5267885.8899999997</v>
      </c>
      <c r="G37" s="16">
        <f t="shared" si="0"/>
        <v>5267885.8899999997</v>
      </c>
      <c r="H37" s="6"/>
      <c r="I37" s="6"/>
      <c r="J37" s="17">
        <v>5324996.2399999993</v>
      </c>
      <c r="K37" s="16">
        <v>3601200</v>
      </c>
      <c r="L37" s="18">
        <f t="shared" si="1"/>
        <v>1723796.2399999993</v>
      </c>
      <c r="M37" s="8">
        <v>44470.368194444447</v>
      </c>
      <c r="N37" s="8">
        <v>44956</v>
      </c>
      <c r="O37" s="8">
        <v>44470</v>
      </c>
      <c r="P37" s="8">
        <v>44985</v>
      </c>
    </row>
    <row r="38" spans="1:16" x14ac:dyDescent="0.25">
      <c r="A38" s="3" t="s">
        <v>243</v>
      </c>
      <c r="B38" s="3" t="s">
        <v>293</v>
      </c>
      <c r="C38" s="3" t="s">
        <v>294</v>
      </c>
      <c r="D38" s="3" t="s">
        <v>295</v>
      </c>
      <c r="E38" s="15">
        <v>2717558.37</v>
      </c>
      <c r="G38" s="16">
        <f t="shared" si="0"/>
        <v>2717558.37</v>
      </c>
      <c r="H38" s="6"/>
      <c r="I38" s="6"/>
      <c r="J38" s="17">
        <v>2719439.5</v>
      </c>
      <c r="K38" s="16">
        <v>3207100</v>
      </c>
      <c r="L38" s="18">
        <f t="shared" si="1"/>
        <v>-487660.5</v>
      </c>
      <c r="M38" s="8">
        <v>44482.467187499999</v>
      </c>
      <c r="N38" s="8">
        <v>44985</v>
      </c>
      <c r="O38" s="8">
        <v>44501</v>
      </c>
      <c r="P38" s="8">
        <v>44933</v>
      </c>
    </row>
    <row r="39" spans="1:16" x14ac:dyDescent="0.25">
      <c r="A39" s="3" t="s">
        <v>243</v>
      </c>
      <c r="B39" s="3" t="s">
        <v>293</v>
      </c>
      <c r="C39" s="3" t="s">
        <v>296</v>
      </c>
      <c r="D39" s="3" t="s">
        <v>297</v>
      </c>
      <c r="E39" s="15">
        <v>1151.8900000000001</v>
      </c>
      <c r="G39" s="16">
        <f t="shared" si="0"/>
        <v>1151.8900000000001</v>
      </c>
      <c r="H39" s="6"/>
      <c r="I39" s="6"/>
      <c r="J39" s="17">
        <v>1151.8900000000001</v>
      </c>
      <c r="K39" s="16">
        <v>71800</v>
      </c>
      <c r="L39" s="18">
        <f t="shared" si="1"/>
        <v>-70648.11</v>
      </c>
      <c r="M39" s="8">
        <v>44552.714988425927</v>
      </c>
      <c r="N39" s="8">
        <v>44985</v>
      </c>
      <c r="O39" s="8">
        <v>44713</v>
      </c>
      <c r="P39" s="8">
        <v>44933</v>
      </c>
    </row>
    <row r="40" spans="1:16" x14ac:dyDescent="0.25">
      <c r="A40" s="3" t="s">
        <v>243</v>
      </c>
      <c r="B40" s="3" t="s">
        <v>298</v>
      </c>
      <c r="C40" s="3" t="s">
        <v>299</v>
      </c>
      <c r="D40" s="3" t="s">
        <v>300</v>
      </c>
      <c r="E40" s="15">
        <v>20516.13</v>
      </c>
      <c r="G40" s="16">
        <f t="shared" si="0"/>
        <v>20516.13</v>
      </c>
      <c r="H40" s="6"/>
      <c r="I40" s="6"/>
      <c r="J40" s="17">
        <v>52311.15</v>
      </c>
      <c r="K40" s="16">
        <v>765.33</v>
      </c>
      <c r="L40" s="18">
        <f t="shared" si="1"/>
        <v>51545.82</v>
      </c>
      <c r="M40" s="8">
        <v>44256.584317129629</v>
      </c>
      <c r="N40" s="8">
        <v>46450</v>
      </c>
      <c r="O40" s="8">
        <v>44256</v>
      </c>
      <c r="P40" s="8"/>
    </row>
    <row r="41" spans="1:16" x14ac:dyDescent="0.25">
      <c r="A41" s="3" t="s">
        <v>243</v>
      </c>
      <c r="B41" s="3" t="s">
        <v>301</v>
      </c>
      <c r="C41" s="3" t="s">
        <v>302</v>
      </c>
      <c r="D41" s="3" t="s">
        <v>303</v>
      </c>
      <c r="E41" s="15">
        <v>32296.21</v>
      </c>
      <c r="G41" s="16">
        <f t="shared" si="0"/>
        <v>32296.21</v>
      </c>
      <c r="H41" s="6"/>
      <c r="I41" s="6"/>
      <c r="J41" s="17">
        <v>32296.21</v>
      </c>
      <c r="K41" s="16">
        <v>2365.83</v>
      </c>
      <c r="L41" s="18">
        <f t="shared" si="1"/>
        <v>29930.379999999997</v>
      </c>
      <c r="M41" s="8">
        <v>44847.417233796295</v>
      </c>
      <c r="N41" s="8">
        <v>45862</v>
      </c>
      <c r="O41" s="8">
        <v>44896</v>
      </c>
      <c r="P41" s="8">
        <v>45593</v>
      </c>
    </row>
    <row r="42" spans="1:16" x14ac:dyDescent="0.25">
      <c r="A42" s="3" t="s">
        <v>243</v>
      </c>
      <c r="B42" s="3" t="s">
        <v>304</v>
      </c>
      <c r="C42" s="3" t="s">
        <v>305</v>
      </c>
      <c r="D42" s="3" t="s">
        <v>306</v>
      </c>
      <c r="E42" s="15">
        <v>3226.15</v>
      </c>
      <c r="G42" s="16">
        <f t="shared" si="0"/>
        <v>3226.15</v>
      </c>
      <c r="H42" s="6"/>
      <c r="I42" s="6"/>
      <c r="J42" s="17">
        <v>3226.15</v>
      </c>
      <c r="K42" s="16">
        <v>40000</v>
      </c>
      <c r="L42" s="18">
        <f t="shared" si="1"/>
        <v>-36773.85</v>
      </c>
      <c r="M42" s="8">
        <v>44687.508715277778</v>
      </c>
      <c r="N42" s="8">
        <v>46112</v>
      </c>
      <c r="O42" s="8">
        <v>44743</v>
      </c>
      <c r="P42" s="8"/>
    </row>
    <row r="43" spans="1:16" x14ac:dyDescent="0.25">
      <c r="A43" s="3" t="s">
        <v>243</v>
      </c>
      <c r="B43" s="3" t="s">
        <v>307</v>
      </c>
      <c r="C43" s="3" t="s">
        <v>308</v>
      </c>
      <c r="D43" s="3" t="s">
        <v>309</v>
      </c>
      <c r="E43" s="15">
        <v>46894.84</v>
      </c>
      <c r="G43" s="16">
        <f t="shared" si="0"/>
        <v>46894.84</v>
      </c>
      <c r="H43" s="6"/>
      <c r="I43" s="6"/>
      <c r="J43" s="17">
        <v>46894.84</v>
      </c>
      <c r="K43" s="16">
        <v>33500</v>
      </c>
      <c r="L43" s="18">
        <f t="shared" si="1"/>
        <v>13394.839999999997</v>
      </c>
      <c r="M43" s="8">
        <v>44609.350462962961</v>
      </c>
      <c r="N43" s="8">
        <v>44804</v>
      </c>
      <c r="O43" s="8">
        <v>44621</v>
      </c>
      <c r="P43" s="8">
        <v>44729</v>
      </c>
    </row>
    <row r="44" spans="1:16" x14ac:dyDescent="0.25">
      <c r="A44" s="3" t="s">
        <v>243</v>
      </c>
      <c r="B44" s="3" t="s">
        <v>310</v>
      </c>
      <c r="C44" s="3" t="s">
        <v>311</v>
      </c>
      <c r="D44" s="3" t="s">
        <v>312</v>
      </c>
      <c r="E44" s="15">
        <v>-182.47</v>
      </c>
      <c r="G44" s="16">
        <f t="shared" si="0"/>
        <v>-182.47</v>
      </c>
      <c r="H44" s="6"/>
      <c r="I44" s="6"/>
      <c r="J44" s="17">
        <v>0</v>
      </c>
      <c r="K44" s="16">
        <v>491352</v>
      </c>
      <c r="L44" s="18">
        <f t="shared" si="1"/>
        <v>-491352</v>
      </c>
      <c r="M44" s="8">
        <v>44454.673807870371</v>
      </c>
      <c r="N44" s="8">
        <v>44651</v>
      </c>
      <c r="O44" s="8">
        <v>44440</v>
      </c>
      <c r="P44" s="8"/>
    </row>
    <row r="45" spans="1:16" x14ac:dyDescent="0.25">
      <c r="A45" s="3" t="s">
        <v>243</v>
      </c>
      <c r="B45" s="3" t="s">
        <v>313</v>
      </c>
      <c r="C45" s="3" t="s">
        <v>314</v>
      </c>
      <c r="D45" s="3" t="s">
        <v>315</v>
      </c>
      <c r="E45" s="15">
        <v>777968.25</v>
      </c>
      <c r="G45" s="16">
        <f t="shared" si="0"/>
        <v>777968.25</v>
      </c>
      <c r="H45" s="6"/>
      <c r="I45" s="6"/>
      <c r="J45" s="17">
        <v>777968.25</v>
      </c>
      <c r="K45" s="16">
        <v>842182.55</v>
      </c>
      <c r="L45" s="18">
        <f t="shared" si="1"/>
        <v>-64214.300000000047</v>
      </c>
      <c r="M45" s="8">
        <v>44615.750856481478</v>
      </c>
      <c r="N45" s="8">
        <v>45322</v>
      </c>
      <c r="O45" s="8">
        <v>44621</v>
      </c>
      <c r="P45" s="8">
        <v>44958</v>
      </c>
    </row>
    <row r="46" spans="1:16" x14ac:dyDescent="0.25">
      <c r="A46" s="3" t="s">
        <v>243</v>
      </c>
      <c r="B46" s="3" t="s">
        <v>316</v>
      </c>
      <c r="C46" s="3" t="s">
        <v>317</v>
      </c>
      <c r="D46" s="3" t="s">
        <v>318</v>
      </c>
      <c r="E46" s="15">
        <v>722650.32</v>
      </c>
      <c r="G46" s="16">
        <f t="shared" si="0"/>
        <v>722650.32</v>
      </c>
      <c r="H46" s="6"/>
      <c r="I46" s="6"/>
      <c r="J46" s="17">
        <v>722650.32</v>
      </c>
      <c r="K46" s="16">
        <v>1642098.73</v>
      </c>
      <c r="L46" s="18">
        <f t="shared" si="1"/>
        <v>-919448.41</v>
      </c>
      <c r="M46" s="8">
        <v>44707.5700462963</v>
      </c>
      <c r="N46" s="8">
        <v>44926</v>
      </c>
      <c r="O46" s="8">
        <v>44713</v>
      </c>
      <c r="P46" s="8">
        <v>44892</v>
      </c>
    </row>
    <row r="47" spans="1:16" x14ac:dyDescent="0.25">
      <c r="A47" s="3" t="s">
        <v>243</v>
      </c>
      <c r="B47" s="3" t="s">
        <v>319</v>
      </c>
      <c r="C47" s="3" t="s">
        <v>320</v>
      </c>
      <c r="D47" s="3" t="s">
        <v>321</v>
      </c>
      <c r="E47" s="15">
        <v>189688.03</v>
      </c>
      <c r="G47" s="16">
        <f t="shared" si="0"/>
        <v>189688.03</v>
      </c>
      <c r="H47" s="6"/>
      <c r="I47" s="6"/>
      <c r="J47" s="17">
        <v>189688.03</v>
      </c>
      <c r="K47" s="16">
        <v>765.33</v>
      </c>
      <c r="L47" s="18">
        <f t="shared" si="1"/>
        <v>188922.7</v>
      </c>
      <c r="M47" s="8">
        <v>44750.583958333336</v>
      </c>
      <c r="N47" s="8">
        <v>45015</v>
      </c>
      <c r="O47" s="8">
        <v>44835</v>
      </c>
      <c r="P47" s="8">
        <v>44991</v>
      </c>
    </row>
    <row r="48" spans="1:16" x14ac:dyDescent="0.25">
      <c r="A48" s="3" t="s">
        <v>243</v>
      </c>
      <c r="B48" s="3" t="s">
        <v>322</v>
      </c>
      <c r="C48" s="3" t="s">
        <v>323</v>
      </c>
      <c r="D48" s="3" t="s">
        <v>324</v>
      </c>
      <c r="E48" s="15">
        <v>1639865</v>
      </c>
      <c r="G48" s="16">
        <f t="shared" si="0"/>
        <v>1639865</v>
      </c>
      <c r="H48" s="6"/>
      <c r="I48" s="6"/>
      <c r="J48" s="17">
        <v>1639865</v>
      </c>
      <c r="K48" s="16">
        <v>1466970.34</v>
      </c>
      <c r="L48" s="18">
        <f t="shared" si="1"/>
        <v>172894.65999999992</v>
      </c>
      <c r="M48" s="8">
        <v>44743.390682870369</v>
      </c>
      <c r="N48" s="8">
        <v>44926</v>
      </c>
      <c r="O48" s="8">
        <v>44743</v>
      </c>
      <c r="P48" s="8">
        <v>44946</v>
      </c>
    </row>
    <row r="49" spans="1:16" x14ac:dyDescent="0.25">
      <c r="A49" s="3" t="s">
        <v>243</v>
      </c>
      <c r="B49" s="3" t="s">
        <v>325</v>
      </c>
      <c r="C49" s="3" t="s">
        <v>326</v>
      </c>
      <c r="D49" s="3" t="s">
        <v>327</v>
      </c>
      <c r="E49" s="15">
        <v>415571.46</v>
      </c>
      <c r="G49" s="16">
        <f t="shared" si="0"/>
        <v>415571.46</v>
      </c>
      <c r="H49" s="6"/>
      <c r="I49" s="6"/>
      <c r="J49" s="17">
        <v>415571.46</v>
      </c>
      <c r="K49" s="16">
        <v>49862.080000000002</v>
      </c>
      <c r="L49" s="18">
        <f t="shared" si="1"/>
        <v>365709.38</v>
      </c>
      <c r="M49" s="8">
        <v>44756.584039351852</v>
      </c>
      <c r="N49" s="8">
        <v>44924</v>
      </c>
      <c r="O49" s="8">
        <v>44743</v>
      </c>
      <c r="P49" s="8">
        <v>44921</v>
      </c>
    </row>
    <row r="50" spans="1:16" x14ac:dyDescent="0.25">
      <c r="A50" s="3" t="s">
        <v>243</v>
      </c>
      <c r="B50" s="3" t="s">
        <v>328</v>
      </c>
      <c r="C50" s="3" t="s">
        <v>329</v>
      </c>
      <c r="D50" s="3" t="s">
        <v>330</v>
      </c>
      <c r="E50" s="15">
        <v>841191.56</v>
      </c>
      <c r="G50" s="16">
        <f t="shared" si="0"/>
        <v>841191.56</v>
      </c>
      <c r="H50" s="6"/>
      <c r="I50" s="6"/>
      <c r="J50" s="17">
        <v>841191.56</v>
      </c>
      <c r="K50" s="16">
        <v>734403.62</v>
      </c>
      <c r="L50" s="18">
        <f t="shared" si="1"/>
        <v>106787.94000000006</v>
      </c>
      <c r="M50" s="8">
        <v>44771.660624999997</v>
      </c>
      <c r="N50" s="8">
        <v>44926</v>
      </c>
      <c r="O50" s="8">
        <v>44774</v>
      </c>
      <c r="P50" s="8">
        <v>44946</v>
      </c>
    </row>
    <row r="51" spans="1:16" x14ac:dyDescent="0.25">
      <c r="A51" s="3" t="s">
        <v>243</v>
      </c>
      <c r="B51" s="3" t="s">
        <v>331</v>
      </c>
      <c r="C51" s="3" t="s">
        <v>332</v>
      </c>
      <c r="D51" s="3" t="s">
        <v>333</v>
      </c>
      <c r="E51" s="15">
        <v>801998.79</v>
      </c>
      <c r="G51" s="16">
        <f t="shared" si="0"/>
        <v>801998.79</v>
      </c>
      <c r="H51" s="6"/>
      <c r="I51" s="6"/>
      <c r="J51" s="17">
        <v>801998.79</v>
      </c>
      <c r="K51" s="16">
        <v>1098620</v>
      </c>
      <c r="L51" s="18">
        <f t="shared" si="1"/>
        <v>-296621.20999999996</v>
      </c>
      <c r="M51" s="8">
        <v>44776.555925925924</v>
      </c>
      <c r="N51" s="8">
        <v>44926</v>
      </c>
      <c r="O51" s="8">
        <v>44774</v>
      </c>
      <c r="P51" s="8">
        <v>44957</v>
      </c>
    </row>
    <row r="52" spans="1:16" x14ac:dyDescent="0.25">
      <c r="A52" s="3" t="s">
        <v>243</v>
      </c>
      <c r="B52" s="3" t="s">
        <v>334</v>
      </c>
      <c r="C52" s="3" t="s">
        <v>335</v>
      </c>
      <c r="D52" s="3" t="s">
        <v>336</v>
      </c>
      <c r="E52" s="15">
        <v>2377.44</v>
      </c>
      <c r="G52" s="16">
        <f t="shared" si="0"/>
        <v>2377.44</v>
      </c>
      <c r="H52" s="6"/>
      <c r="I52" s="6"/>
      <c r="J52" s="17">
        <v>2377.44</v>
      </c>
      <c r="K52" s="16">
        <v>697743.72</v>
      </c>
      <c r="L52" s="18">
        <f t="shared" si="1"/>
        <v>-695366.28</v>
      </c>
      <c r="M52" s="8">
        <v>44816.417303240742</v>
      </c>
      <c r="N52" s="8">
        <v>45379</v>
      </c>
      <c r="O52" s="8">
        <v>44835</v>
      </c>
      <c r="P52" s="8">
        <v>45266</v>
      </c>
    </row>
    <row r="53" spans="1:16" x14ac:dyDescent="0.25">
      <c r="A53" s="3" t="s">
        <v>243</v>
      </c>
      <c r="B53" s="3" t="s">
        <v>337</v>
      </c>
      <c r="C53" s="3" t="s">
        <v>338</v>
      </c>
      <c r="D53" s="3" t="s">
        <v>339</v>
      </c>
      <c r="E53" s="15">
        <v>90032</v>
      </c>
      <c r="G53" s="16">
        <f t="shared" si="0"/>
        <v>90032</v>
      </c>
      <c r="H53" s="6"/>
      <c r="I53" s="6"/>
      <c r="J53" s="17">
        <v>90032</v>
      </c>
      <c r="K53" s="16">
        <v>1348700</v>
      </c>
      <c r="L53" s="18">
        <f t="shared" si="1"/>
        <v>-1258668</v>
      </c>
      <c r="M53" s="8">
        <v>44881.579016203701</v>
      </c>
      <c r="N53" s="8">
        <v>45290</v>
      </c>
      <c r="O53" s="8">
        <v>44866</v>
      </c>
      <c r="P53" s="8">
        <v>45300</v>
      </c>
    </row>
    <row r="54" spans="1:16" x14ac:dyDescent="0.25">
      <c r="A54" s="3" t="s">
        <v>243</v>
      </c>
      <c r="B54" s="3" t="s">
        <v>340</v>
      </c>
      <c r="C54" s="3" t="s">
        <v>341</v>
      </c>
      <c r="D54" s="3" t="s">
        <v>342</v>
      </c>
      <c r="E54" s="15">
        <v>42422.39</v>
      </c>
      <c r="G54" s="16">
        <f t="shared" si="0"/>
        <v>42422.39</v>
      </c>
      <c r="H54" s="6"/>
      <c r="I54" s="6"/>
      <c r="J54" s="17">
        <v>42422.39</v>
      </c>
      <c r="K54" s="16">
        <v>786869.97</v>
      </c>
      <c r="L54" s="18">
        <f t="shared" si="1"/>
        <v>-744447.58</v>
      </c>
      <c r="M54" s="8">
        <v>44841.583831018521</v>
      </c>
      <c r="N54" s="8">
        <v>45959</v>
      </c>
      <c r="O54" s="8">
        <v>44835</v>
      </c>
      <c r="P54" s="8">
        <v>45723</v>
      </c>
    </row>
    <row r="55" spans="1:16" x14ac:dyDescent="0.25">
      <c r="A55" s="3" t="s">
        <v>243</v>
      </c>
      <c r="B55" s="3" t="s">
        <v>343</v>
      </c>
      <c r="C55" s="3" t="s">
        <v>344</v>
      </c>
      <c r="D55" s="3" t="s">
        <v>345</v>
      </c>
      <c r="E55" s="15">
        <v>60836.78</v>
      </c>
      <c r="G55" s="16">
        <f t="shared" si="0"/>
        <v>60836.78</v>
      </c>
      <c r="H55" s="6"/>
      <c r="I55" s="6"/>
      <c r="J55" s="17">
        <v>193517.04</v>
      </c>
      <c r="K55" s="16">
        <v>180372.32</v>
      </c>
      <c r="L55" s="18">
        <f t="shared" si="1"/>
        <v>13144.720000000001</v>
      </c>
      <c r="M55" s="8">
        <v>44216.419363425928</v>
      </c>
      <c r="N55" s="8">
        <v>44651</v>
      </c>
      <c r="O55" s="8">
        <v>44531</v>
      </c>
      <c r="P55" s="8">
        <v>44640</v>
      </c>
    </row>
    <row r="56" spans="1:16" x14ac:dyDescent="0.25">
      <c r="A56" s="3" t="s">
        <v>243</v>
      </c>
      <c r="B56" s="3" t="s">
        <v>346</v>
      </c>
      <c r="C56" s="3" t="s">
        <v>347</v>
      </c>
      <c r="D56" s="3" t="s">
        <v>348</v>
      </c>
      <c r="E56" s="15">
        <v>257827.48</v>
      </c>
      <c r="G56" s="16">
        <f t="shared" si="0"/>
        <v>257827.48</v>
      </c>
      <c r="H56" s="6"/>
      <c r="I56" s="6"/>
      <c r="J56" s="17">
        <v>257827.48</v>
      </c>
      <c r="K56" s="16">
        <v>1830100</v>
      </c>
      <c r="L56" s="18">
        <f t="shared" si="1"/>
        <v>-1572272.52</v>
      </c>
      <c r="M56" s="8">
        <v>44522.522789351853</v>
      </c>
      <c r="N56" s="8">
        <v>45290</v>
      </c>
      <c r="O56" s="8">
        <v>44652</v>
      </c>
      <c r="P56" s="8">
        <v>45266</v>
      </c>
    </row>
    <row r="57" spans="1:16" x14ac:dyDescent="0.25">
      <c r="A57" s="3" t="s">
        <v>243</v>
      </c>
      <c r="B57" s="3" t="s">
        <v>349</v>
      </c>
      <c r="C57" s="3" t="s">
        <v>350</v>
      </c>
      <c r="D57" s="3" t="s">
        <v>351</v>
      </c>
      <c r="E57" s="15">
        <v>569484.57999999996</v>
      </c>
      <c r="G57" s="16">
        <f t="shared" si="0"/>
        <v>569484.57999999996</v>
      </c>
      <c r="H57" s="6"/>
      <c r="I57" s="6"/>
      <c r="J57" s="17">
        <v>609688.55999999994</v>
      </c>
      <c r="K57" s="16">
        <v>33015500</v>
      </c>
      <c r="L57" s="18">
        <f t="shared" si="1"/>
        <v>-32405811.440000001</v>
      </c>
      <c r="M57" s="8">
        <v>44487.687118055554</v>
      </c>
      <c r="N57" s="8">
        <v>45716</v>
      </c>
      <c r="O57" s="8">
        <v>44501</v>
      </c>
      <c r="P57" s="8">
        <v>45694</v>
      </c>
    </row>
    <row r="58" spans="1:16" x14ac:dyDescent="0.25">
      <c r="A58" s="3" t="s">
        <v>243</v>
      </c>
      <c r="B58" s="3" t="s">
        <v>349</v>
      </c>
      <c r="C58" s="3" t="s">
        <v>352</v>
      </c>
      <c r="D58" s="3" t="s">
        <v>353</v>
      </c>
      <c r="E58" s="15">
        <v>66.34</v>
      </c>
      <c r="G58" s="16">
        <f t="shared" si="0"/>
        <v>66.34</v>
      </c>
      <c r="H58" s="6"/>
      <c r="I58" s="6"/>
      <c r="J58" s="17">
        <v>66.34</v>
      </c>
      <c r="K58" s="16">
        <v>9656000</v>
      </c>
      <c r="L58" s="18">
        <f t="shared" si="1"/>
        <v>-9655933.6600000001</v>
      </c>
      <c r="M58" s="8">
        <v>44774.633333333331</v>
      </c>
      <c r="N58" s="8">
        <v>45716</v>
      </c>
      <c r="O58" s="8">
        <v>44835</v>
      </c>
      <c r="P58" s="8"/>
    </row>
    <row r="59" spans="1:16" x14ac:dyDescent="0.25">
      <c r="A59" s="3" t="s">
        <v>243</v>
      </c>
      <c r="B59" s="3" t="s">
        <v>354</v>
      </c>
      <c r="C59" s="3" t="s">
        <v>355</v>
      </c>
      <c r="D59" s="3" t="s">
        <v>356</v>
      </c>
      <c r="E59" s="15">
        <v>1119078.1399999999</v>
      </c>
      <c r="G59" s="16">
        <f t="shared" si="0"/>
        <v>1119078.1399999999</v>
      </c>
      <c r="H59" s="6"/>
      <c r="I59" s="6"/>
      <c r="J59" s="17">
        <v>1892074.73</v>
      </c>
      <c r="K59" s="16">
        <v>37717000</v>
      </c>
      <c r="L59" s="18">
        <f t="shared" si="1"/>
        <v>-35824925.270000003</v>
      </c>
      <c r="M59" s="8">
        <v>44174.591111111113</v>
      </c>
      <c r="N59" s="8">
        <v>45291</v>
      </c>
      <c r="O59" s="8">
        <v>44166</v>
      </c>
      <c r="P59" s="8">
        <v>45369</v>
      </c>
    </row>
    <row r="60" spans="1:16" x14ac:dyDescent="0.25">
      <c r="A60" s="3" t="s">
        <v>243</v>
      </c>
      <c r="B60" s="3" t="s">
        <v>354</v>
      </c>
      <c r="C60" s="3" t="s">
        <v>357</v>
      </c>
      <c r="D60" s="3" t="s">
        <v>358</v>
      </c>
      <c r="E60" s="15">
        <v>1019260.69</v>
      </c>
      <c r="G60" s="16">
        <f t="shared" si="0"/>
        <v>1019260.69</v>
      </c>
      <c r="H60" s="6"/>
      <c r="I60" s="6"/>
      <c r="J60" s="17">
        <v>1123597.22</v>
      </c>
      <c r="K60" s="16">
        <v>6089500</v>
      </c>
      <c r="L60" s="18">
        <f t="shared" si="1"/>
        <v>-4965902.78</v>
      </c>
      <c r="M60" s="8">
        <v>44168.517395833333</v>
      </c>
      <c r="N60" s="8">
        <v>45291</v>
      </c>
      <c r="O60" s="8">
        <v>44228</v>
      </c>
      <c r="P60" s="8">
        <v>45369</v>
      </c>
    </row>
    <row r="61" spans="1:16" x14ac:dyDescent="0.25">
      <c r="A61" s="3" t="s">
        <v>243</v>
      </c>
      <c r="B61" s="3" t="s">
        <v>354</v>
      </c>
      <c r="C61" s="3" t="s">
        <v>359</v>
      </c>
      <c r="D61" s="3" t="s">
        <v>360</v>
      </c>
      <c r="E61" s="15">
        <v>2049566.99</v>
      </c>
      <c r="G61" s="16">
        <f t="shared" si="0"/>
        <v>2049566.99</v>
      </c>
      <c r="H61" s="6"/>
      <c r="I61" s="6"/>
      <c r="J61" s="17">
        <v>2062494.67</v>
      </c>
      <c r="K61" s="16">
        <v>6278300</v>
      </c>
      <c r="L61" s="18">
        <f t="shared" si="1"/>
        <v>-4215805.33</v>
      </c>
      <c r="M61" s="8">
        <v>44183.546932870369</v>
      </c>
      <c r="N61" s="8">
        <v>45412</v>
      </c>
      <c r="O61" s="8">
        <v>44317</v>
      </c>
      <c r="P61" s="8">
        <v>45563</v>
      </c>
    </row>
    <row r="62" spans="1:16" x14ac:dyDescent="0.25">
      <c r="A62" s="3" t="s">
        <v>243</v>
      </c>
      <c r="B62" s="3" t="s">
        <v>361</v>
      </c>
      <c r="C62" s="3" t="s">
        <v>362</v>
      </c>
      <c r="D62" s="3" t="s">
        <v>363</v>
      </c>
      <c r="E62" s="15">
        <v>270054.26</v>
      </c>
      <c r="G62" s="16">
        <f t="shared" si="0"/>
        <v>270054.26</v>
      </c>
      <c r="H62" s="6"/>
      <c r="I62" s="6"/>
      <c r="J62" s="17">
        <v>327791.44</v>
      </c>
      <c r="K62" s="16">
        <v>307485</v>
      </c>
      <c r="L62" s="18">
        <f t="shared" si="1"/>
        <v>20306.440000000002</v>
      </c>
      <c r="M62" s="8">
        <v>43937.750486111108</v>
      </c>
      <c r="N62" s="8">
        <v>44115</v>
      </c>
      <c r="O62" s="8">
        <v>43952</v>
      </c>
      <c r="P62" s="8">
        <v>44290</v>
      </c>
    </row>
    <row r="63" spans="1:16" x14ac:dyDescent="0.25">
      <c r="A63" s="3" t="s">
        <v>243</v>
      </c>
      <c r="B63" s="3" t="s">
        <v>364</v>
      </c>
      <c r="C63" s="3" t="s">
        <v>365</v>
      </c>
      <c r="D63" s="3" t="s">
        <v>366</v>
      </c>
      <c r="E63" s="15">
        <v>19294.88</v>
      </c>
      <c r="G63" s="16">
        <f t="shared" si="0"/>
        <v>19294.88</v>
      </c>
      <c r="H63" s="6"/>
      <c r="I63" s="6"/>
      <c r="J63" s="17">
        <v>8899858.8900000006</v>
      </c>
      <c r="K63" s="16">
        <v>20388002</v>
      </c>
      <c r="L63" s="18">
        <f t="shared" si="1"/>
        <v>-11488143.109999999</v>
      </c>
      <c r="M63" s="8">
        <v>42067.483206018522</v>
      </c>
      <c r="N63" s="8">
        <v>43830</v>
      </c>
      <c r="O63" s="8">
        <v>42186</v>
      </c>
      <c r="P63" s="8"/>
    </row>
    <row r="64" spans="1:16" x14ac:dyDescent="0.25">
      <c r="A64" s="3" t="s">
        <v>243</v>
      </c>
      <c r="B64" s="3" t="s">
        <v>364</v>
      </c>
      <c r="C64" s="3" t="s">
        <v>367</v>
      </c>
      <c r="D64" s="3" t="s">
        <v>368</v>
      </c>
      <c r="E64" s="15">
        <v>993991.82</v>
      </c>
      <c r="G64" s="16">
        <f t="shared" si="0"/>
        <v>993991.82</v>
      </c>
      <c r="H64" s="6"/>
      <c r="I64" s="6"/>
      <c r="J64" s="17">
        <v>43018279.609999999</v>
      </c>
      <c r="K64" s="16">
        <v>19954384</v>
      </c>
      <c r="L64" s="18">
        <f t="shared" si="1"/>
        <v>23063895.609999999</v>
      </c>
      <c r="M64" s="8">
        <v>42067.471180555556</v>
      </c>
      <c r="N64" s="8">
        <v>43830</v>
      </c>
      <c r="O64" s="8">
        <v>42186</v>
      </c>
      <c r="P64" s="8"/>
    </row>
    <row r="65" spans="1:16" x14ac:dyDescent="0.25">
      <c r="A65" s="3" t="s">
        <v>243</v>
      </c>
      <c r="B65" s="3" t="s">
        <v>369</v>
      </c>
      <c r="C65" s="3" t="s">
        <v>370</v>
      </c>
      <c r="D65" s="3" t="s">
        <v>371</v>
      </c>
      <c r="E65" s="15">
        <v>124669.65</v>
      </c>
      <c r="G65" s="16">
        <f t="shared" si="0"/>
        <v>124669.65</v>
      </c>
      <c r="H65" s="6"/>
      <c r="I65" s="6"/>
      <c r="J65" s="17">
        <v>124669.65</v>
      </c>
      <c r="K65" s="16">
        <v>272000</v>
      </c>
      <c r="L65" s="18">
        <f t="shared" si="1"/>
        <v>-147330.35</v>
      </c>
      <c r="M65" s="8">
        <v>44602.656759259262</v>
      </c>
      <c r="N65" s="8">
        <v>45930</v>
      </c>
      <c r="O65" s="8">
        <v>44774</v>
      </c>
      <c r="P65" s="8"/>
    </row>
    <row r="66" spans="1:16" x14ac:dyDescent="0.25">
      <c r="A66" s="3" t="s">
        <v>243</v>
      </c>
      <c r="B66" s="3" t="s">
        <v>372</v>
      </c>
      <c r="C66" s="3" t="s">
        <v>373</v>
      </c>
      <c r="D66" s="3" t="s">
        <v>374</v>
      </c>
      <c r="E66" s="15">
        <v>-2366.65</v>
      </c>
      <c r="G66" s="16">
        <f t="shared" si="0"/>
        <v>-2366.65</v>
      </c>
      <c r="H66" s="6"/>
      <c r="I66" s="6"/>
      <c r="J66" s="17">
        <v>378579.31999999995</v>
      </c>
      <c r="K66" s="16">
        <v>244737.99</v>
      </c>
      <c r="L66" s="18">
        <f t="shared" si="1"/>
        <v>133841.32999999996</v>
      </c>
      <c r="M66" s="8">
        <v>43572.563761574071</v>
      </c>
      <c r="N66" s="8">
        <v>44134</v>
      </c>
      <c r="O66" s="8">
        <v>43617</v>
      </c>
      <c r="P66" s="8">
        <v>44591</v>
      </c>
    </row>
    <row r="67" spans="1:16" x14ac:dyDescent="0.25">
      <c r="A67" s="3" t="s">
        <v>243</v>
      </c>
      <c r="B67" s="3" t="s">
        <v>375</v>
      </c>
      <c r="C67" s="3" t="s">
        <v>376</v>
      </c>
      <c r="D67" s="3" t="s">
        <v>377</v>
      </c>
      <c r="E67" s="15">
        <v>29427.439999999999</v>
      </c>
      <c r="G67" s="16">
        <f t="shared" si="0"/>
        <v>29427.439999999999</v>
      </c>
      <c r="H67" s="6"/>
      <c r="I67" s="6"/>
      <c r="J67" s="17">
        <v>29427.439999999999</v>
      </c>
      <c r="K67" s="16">
        <v>40000</v>
      </c>
      <c r="L67" s="18">
        <f t="shared" si="1"/>
        <v>-10572.560000000001</v>
      </c>
      <c r="M67" s="8">
        <v>44719.309479166666</v>
      </c>
      <c r="N67" s="8">
        <v>44957</v>
      </c>
      <c r="O67" s="8">
        <v>44774</v>
      </c>
      <c r="P67" s="8"/>
    </row>
    <row r="68" spans="1:16" x14ac:dyDescent="0.25">
      <c r="A68" s="3" t="s">
        <v>243</v>
      </c>
      <c r="B68" s="3" t="s">
        <v>375</v>
      </c>
      <c r="C68" s="3" t="s">
        <v>378</v>
      </c>
      <c r="D68" s="3" t="s">
        <v>379</v>
      </c>
      <c r="E68" s="15">
        <v>413626.71</v>
      </c>
      <c r="G68" s="16">
        <f t="shared" ref="G68:G131" si="2">E68-F68</f>
        <v>413626.71</v>
      </c>
      <c r="H68" s="6"/>
      <c r="I68" s="6"/>
      <c r="J68" s="17">
        <v>413626.71</v>
      </c>
      <c r="K68" s="16">
        <v>108825.77</v>
      </c>
      <c r="L68" s="18">
        <f t="shared" si="1"/>
        <v>304800.94</v>
      </c>
      <c r="M68" s="8">
        <v>44826.584050925929</v>
      </c>
      <c r="N68" s="8">
        <v>45136</v>
      </c>
      <c r="O68" s="8">
        <v>44805</v>
      </c>
      <c r="P68" s="8">
        <v>45131</v>
      </c>
    </row>
    <row r="69" spans="1:16" x14ac:dyDescent="0.25">
      <c r="A69" s="3" t="s">
        <v>243</v>
      </c>
      <c r="B69" s="3" t="s">
        <v>380</v>
      </c>
      <c r="C69" s="3" t="s">
        <v>381</v>
      </c>
      <c r="D69" s="3" t="s">
        <v>382</v>
      </c>
      <c r="E69" s="15">
        <v>4792.93</v>
      </c>
      <c r="G69" s="16">
        <f t="shared" si="2"/>
        <v>4792.93</v>
      </c>
      <c r="H69" s="6"/>
      <c r="I69" s="6"/>
      <c r="J69" s="17">
        <v>4792.93</v>
      </c>
      <c r="K69" s="16">
        <v>120000</v>
      </c>
      <c r="L69" s="18">
        <f t="shared" ref="L69:L132" si="3">J69-K69</f>
        <v>-115207.07</v>
      </c>
      <c r="M69" s="8">
        <v>44837.521874999999</v>
      </c>
      <c r="N69" s="8">
        <v>45107</v>
      </c>
      <c r="O69" s="8">
        <v>44896</v>
      </c>
      <c r="P69" s="8">
        <v>45059</v>
      </c>
    </row>
    <row r="70" spans="1:16" x14ac:dyDescent="0.25">
      <c r="A70" s="3" t="s">
        <v>243</v>
      </c>
      <c r="B70" s="3" t="s">
        <v>383</v>
      </c>
      <c r="C70" s="3" t="s">
        <v>384</v>
      </c>
      <c r="D70" s="3" t="s">
        <v>385</v>
      </c>
      <c r="E70" s="15">
        <v>339761.63</v>
      </c>
      <c r="G70" s="16">
        <f t="shared" si="2"/>
        <v>339761.63</v>
      </c>
      <c r="H70" s="6"/>
      <c r="I70" s="6"/>
      <c r="J70" s="17">
        <v>339761.63</v>
      </c>
      <c r="K70" s="16">
        <v>1319200</v>
      </c>
      <c r="L70" s="18">
        <f t="shared" si="3"/>
        <v>-979438.37</v>
      </c>
      <c r="M70" s="8">
        <v>44607.620925925927</v>
      </c>
      <c r="N70" s="8">
        <v>45107</v>
      </c>
      <c r="O70" s="8">
        <v>44652</v>
      </c>
      <c r="P70" s="8">
        <v>45199</v>
      </c>
    </row>
    <row r="71" spans="1:16" x14ac:dyDescent="0.25">
      <c r="A71" s="3" t="s">
        <v>243</v>
      </c>
      <c r="B71" s="3" t="s">
        <v>386</v>
      </c>
      <c r="C71" s="3" t="s">
        <v>387</v>
      </c>
      <c r="D71" s="3" t="s">
        <v>388</v>
      </c>
      <c r="E71" s="15">
        <v>79.099999999999994</v>
      </c>
      <c r="G71" s="16">
        <f t="shared" si="2"/>
        <v>79.099999999999994</v>
      </c>
      <c r="H71" s="6"/>
      <c r="I71" s="6"/>
      <c r="J71" s="17">
        <v>213821.2</v>
      </c>
      <c r="K71" s="16">
        <v>181501.63</v>
      </c>
      <c r="L71" s="18">
        <f t="shared" si="3"/>
        <v>32319.570000000007</v>
      </c>
      <c r="M71" s="8">
        <v>44223.570960648147</v>
      </c>
      <c r="N71" s="8">
        <v>44651</v>
      </c>
      <c r="O71" s="8">
        <v>44531</v>
      </c>
      <c r="P71" s="8">
        <v>44664</v>
      </c>
    </row>
    <row r="72" spans="1:16" x14ac:dyDescent="0.25">
      <c r="A72" s="3" t="s">
        <v>243</v>
      </c>
      <c r="B72" s="3" t="s">
        <v>389</v>
      </c>
      <c r="C72" s="3" t="s">
        <v>390</v>
      </c>
      <c r="D72" s="3" t="s">
        <v>391</v>
      </c>
      <c r="E72" s="15">
        <v>-4338.26</v>
      </c>
      <c r="G72" s="16">
        <f t="shared" si="2"/>
        <v>-4338.26</v>
      </c>
      <c r="H72" s="6"/>
      <c r="I72" s="6"/>
      <c r="J72" s="17">
        <v>291787.59999999998</v>
      </c>
      <c r="K72" s="16">
        <v>95000</v>
      </c>
      <c r="L72" s="18">
        <f t="shared" si="3"/>
        <v>196787.59999999998</v>
      </c>
      <c r="M72" s="8">
        <v>44383.447002314817</v>
      </c>
      <c r="N72" s="8">
        <v>44499</v>
      </c>
      <c r="O72" s="8">
        <v>44378</v>
      </c>
      <c r="P72" s="8">
        <v>44506</v>
      </c>
    </row>
    <row r="73" spans="1:16" x14ac:dyDescent="0.25">
      <c r="A73" s="3" t="s">
        <v>243</v>
      </c>
      <c r="B73" s="3" t="s">
        <v>392</v>
      </c>
      <c r="C73" s="3" t="s">
        <v>393</v>
      </c>
      <c r="D73" s="3" t="s">
        <v>394</v>
      </c>
      <c r="E73" s="15">
        <v>729326.55</v>
      </c>
      <c r="G73" s="16">
        <f t="shared" si="2"/>
        <v>729326.55</v>
      </c>
      <c r="H73" s="6"/>
      <c r="I73" s="6"/>
      <c r="J73" s="17">
        <v>1594296.49</v>
      </c>
      <c r="K73" s="16">
        <v>2442881.69</v>
      </c>
      <c r="L73" s="18">
        <f t="shared" si="3"/>
        <v>-848585.2</v>
      </c>
      <c r="M73" s="8">
        <v>43851.650023148148</v>
      </c>
      <c r="N73" s="8">
        <v>46387</v>
      </c>
      <c r="O73" s="8">
        <v>43922</v>
      </c>
      <c r="P73" s="8"/>
    </row>
    <row r="74" spans="1:16" x14ac:dyDescent="0.25">
      <c r="A74" s="3" t="s">
        <v>243</v>
      </c>
      <c r="B74" s="3" t="s">
        <v>395</v>
      </c>
      <c r="C74" s="3" t="s">
        <v>396</v>
      </c>
      <c r="D74" s="3" t="s">
        <v>397</v>
      </c>
      <c r="E74" s="15">
        <v>1381513.66</v>
      </c>
      <c r="G74" s="16">
        <f t="shared" si="2"/>
        <v>1381513.66</v>
      </c>
      <c r="H74" s="6"/>
      <c r="I74" s="6"/>
      <c r="J74" s="17">
        <v>1381513.66</v>
      </c>
      <c r="K74" s="16">
        <v>327967.71000000002</v>
      </c>
      <c r="L74" s="18">
        <f t="shared" si="3"/>
        <v>1053545.95</v>
      </c>
      <c r="M74" s="8">
        <v>44676.584004629629</v>
      </c>
      <c r="N74" s="8">
        <v>45136</v>
      </c>
      <c r="O74" s="8">
        <v>44682</v>
      </c>
      <c r="P74" s="8">
        <v>45112</v>
      </c>
    </row>
    <row r="75" spans="1:16" x14ac:dyDescent="0.25">
      <c r="A75" s="3" t="s">
        <v>243</v>
      </c>
      <c r="B75" s="3" t="s">
        <v>398</v>
      </c>
      <c r="C75" s="3" t="s">
        <v>399</v>
      </c>
      <c r="D75" s="3" t="s">
        <v>400</v>
      </c>
      <c r="E75" s="15">
        <v>35509.06</v>
      </c>
      <c r="G75" s="16">
        <f t="shared" si="2"/>
        <v>35509.06</v>
      </c>
      <c r="H75" s="6"/>
      <c r="I75" s="6"/>
      <c r="J75" s="17">
        <v>35509.06</v>
      </c>
      <c r="K75" s="16">
        <v>926800</v>
      </c>
      <c r="L75" s="18">
        <f t="shared" si="3"/>
        <v>-891290.94</v>
      </c>
      <c r="M75" s="8">
        <v>44516.41914351852</v>
      </c>
      <c r="N75" s="8">
        <v>46356</v>
      </c>
      <c r="O75" s="8">
        <v>44743</v>
      </c>
      <c r="P75" s="8"/>
    </row>
    <row r="76" spans="1:16" x14ac:dyDescent="0.25">
      <c r="A76" s="3" t="s">
        <v>243</v>
      </c>
      <c r="B76" s="3" t="s">
        <v>398</v>
      </c>
      <c r="C76" s="3" t="s">
        <v>401</v>
      </c>
      <c r="D76" s="3" t="s">
        <v>402</v>
      </c>
      <c r="E76" s="15">
        <v>366895.25</v>
      </c>
      <c r="G76" s="16">
        <f t="shared" si="2"/>
        <v>366895.25</v>
      </c>
      <c r="H76" s="6"/>
      <c r="I76" s="6"/>
      <c r="J76" s="17">
        <v>366895.25</v>
      </c>
      <c r="K76" s="16">
        <v>7884400</v>
      </c>
      <c r="L76" s="18">
        <f t="shared" si="3"/>
        <v>-7517504.75</v>
      </c>
      <c r="M76" s="8">
        <v>44519.418032407404</v>
      </c>
      <c r="N76" s="8">
        <v>46356</v>
      </c>
      <c r="O76" s="8">
        <v>44593</v>
      </c>
      <c r="P76" s="8"/>
    </row>
    <row r="77" spans="1:16" x14ac:dyDescent="0.25">
      <c r="A77" s="3" t="s">
        <v>243</v>
      </c>
      <c r="B77" s="3" t="s">
        <v>403</v>
      </c>
      <c r="C77" s="3" t="s">
        <v>404</v>
      </c>
      <c r="D77" s="3" t="s">
        <v>405</v>
      </c>
      <c r="E77" s="15">
        <v>3800.25</v>
      </c>
      <c r="G77" s="16">
        <f t="shared" si="2"/>
        <v>3800.25</v>
      </c>
      <c r="H77" s="6"/>
      <c r="I77" s="6"/>
      <c r="J77" s="17">
        <v>750987.56</v>
      </c>
      <c r="K77" s="16">
        <v>254017.35</v>
      </c>
      <c r="L77" s="18">
        <f t="shared" si="3"/>
        <v>496970.21000000008</v>
      </c>
      <c r="M77" s="8">
        <v>44306.751377314817</v>
      </c>
      <c r="N77" s="8">
        <v>44616</v>
      </c>
      <c r="O77" s="8">
        <v>44317</v>
      </c>
      <c r="P77" s="8">
        <v>44594</v>
      </c>
    </row>
    <row r="78" spans="1:16" x14ac:dyDescent="0.25">
      <c r="A78" s="3" t="s">
        <v>243</v>
      </c>
      <c r="B78" s="3" t="s">
        <v>406</v>
      </c>
      <c r="C78" s="3" t="s">
        <v>407</v>
      </c>
      <c r="D78" s="3" t="s">
        <v>408</v>
      </c>
      <c r="E78" s="15">
        <v>4705.22</v>
      </c>
      <c r="G78" s="16">
        <f t="shared" si="2"/>
        <v>4705.22</v>
      </c>
      <c r="H78" s="6"/>
      <c r="I78" s="6"/>
      <c r="J78" s="17">
        <v>97480.91</v>
      </c>
      <c r="K78" s="16">
        <v>64259</v>
      </c>
      <c r="L78" s="18">
        <f t="shared" si="3"/>
        <v>33221.910000000003</v>
      </c>
      <c r="M78" s="8">
        <v>43686.547569444447</v>
      </c>
      <c r="N78" s="8">
        <v>44257</v>
      </c>
      <c r="O78" s="8">
        <v>43739</v>
      </c>
      <c r="P78" s="8">
        <v>44423</v>
      </c>
    </row>
    <row r="79" spans="1:16" x14ac:dyDescent="0.25">
      <c r="A79" s="3" t="s">
        <v>243</v>
      </c>
      <c r="B79" s="3" t="s">
        <v>409</v>
      </c>
      <c r="C79" s="3" t="s">
        <v>410</v>
      </c>
      <c r="D79" s="3" t="s">
        <v>411</v>
      </c>
      <c r="E79" s="15">
        <v>-28971.38</v>
      </c>
      <c r="G79" s="16">
        <f t="shared" si="2"/>
        <v>-28971.38</v>
      </c>
      <c r="H79" s="6"/>
      <c r="I79" s="6"/>
      <c r="J79" s="17">
        <v>82.799999999999272</v>
      </c>
      <c r="K79" s="16">
        <v>139842.23999999999</v>
      </c>
      <c r="L79" s="18">
        <f t="shared" si="3"/>
        <v>-139759.44</v>
      </c>
      <c r="M79" s="8">
        <v>43194.417604166665</v>
      </c>
      <c r="N79" s="8">
        <v>44286</v>
      </c>
      <c r="O79" s="8">
        <v>43466</v>
      </c>
      <c r="P79" s="8"/>
    </row>
    <row r="80" spans="1:16" x14ac:dyDescent="0.25">
      <c r="A80" s="3" t="s">
        <v>243</v>
      </c>
      <c r="B80" s="3" t="s">
        <v>409</v>
      </c>
      <c r="C80" s="3" t="s">
        <v>412</v>
      </c>
      <c r="D80" s="3" t="s">
        <v>413</v>
      </c>
      <c r="E80" s="15">
        <v>-77.540000000000006</v>
      </c>
      <c r="G80" s="16">
        <f t="shared" si="2"/>
        <v>-77.540000000000006</v>
      </c>
      <c r="H80" s="6"/>
      <c r="I80" s="6"/>
      <c r="J80" s="17">
        <v>-2407.9699999999998</v>
      </c>
      <c r="K80" s="16">
        <v>31943.040000000001</v>
      </c>
      <c r="L80" s="18">
        <f t="shared" si="3"/>
        <v>-34351.01</v>
      </c>
      <c r="M80" s="8">
        <v>42811.487708333334</v>
      </c>
      <c r="N80" s="8">
        <v>43464</v>
      </c>
      <c r="O80" s="8">
        <v>42948</v>
      </c>
      <c r="P80" s="8"/>
    </row>
    <row r="81" spans="1:16" x14ac:dyDescent="0.25">
      <c r="A81" s="3" t="s">
        <v>243</v>
      </c>
      <c r="B81" s="3" t="s">
        <v>409</v>
      </c>
      <c r="C81" s="3" t="s">
        <v>414</v>
      </c>
      <c r="D81" s="3" t="s">
        <v>415</v>
      </c>
      <c r="E81" s="15">
        <v>-52.69</v>
      </c>
      <c r="G81" s="16">
        <f t="shared" si="2"/>
        <v>-52.69</v>
      </c>
      <c r="H81" s="6"/>
      <c r="I81" s="6"/>
      <c r="J81" s="17">
        <v>-1058.6300000000001</v>
      </c>
      <c r="K81" s="16">
        <v>165811.20000000001</v>
      </c>
      <c r="L81" s="18">
        <f t="shared" si="3"/>
        <v>-166869.83000000002</v>
      </c>
      <c r="M81" s="8">
        <v>42858.33326388889</v>
      </c>
      <c r="N81" s="8">
        <v>43280</v>
      </c>
      <c r="O81" s="8">
        <v>42856</v>
      </c>
      <c r="P81" s="8"/>
    </row>
    <row r="82" spans="1:16" x14ac:dyDescent="0.25">
      <c r="A82" s="3" t="s">
        <v>243</v>
      </c>
      <c r="B82" s="3" t="s">
        <v>416</v>
      </c>
      <c r="C82" s="3" t="s">
        <v>417</v>
      </c>
      <c r="D82" s="3" t="s">
        <v>418</v>
      </c>
      <c r="E82" s="15">
        <v>8794.16</v>
      </c>
      <c r="G82" s="16">
        <f t="shared" si="2"/>
        <v>8794.16</v>
      </c>
      <c r="H82" s="6"/>
      <c r="I82" s="6"/>
      <c r="J82" s="17">
        <v>3242070.66</v>
      </c>
      <c r="K82" s="16">
        <v>1717200</v>
      </c>
      <c r="L82" s="18">
        <f t="shared" si="3"/>
        <v>1524870.6600000001</v>
      </c>
      <c r="M82" s="8">
        <v>44111.540254629632</v>
      </c>
      <c r="N82" s="8">
        <v>44651</v>
      </c>
      <c r="O82" s="8">
        <v>44105</v>
      </c>
      <c r="P82" s="8">
        <v>44566</v>
      </c>
    </row>
    <row r="83" spans="1:16" x14ac:dyDescent="0.25">
      <c r="A83" s="3" t="s">
        <v>243</v>
      </c>
      <c r="B83" s="3" t="s">
        <v>416</v>
      </c>
      <c r="C83" s="3" t="s">
        <v>419</v>
      </c>
      <c r="D83" s="3" t="s">
        <v>420</v>
      </c>
      <c r="E83" s="15">
        <v>1646.67</v>
      </c>
      <c r="G83" s="16">
        <f t="shared" si="2"/>
        <v>1646.67</v>
      </c>
      <c r="H83" s="6"/>
      <c r="I83" s="6"/>
      <c r="J83" s="17">
        <v>58176.59</v>
      </c>
      <c r="K83" s="16">
        <v>50000</v>
      </c>
      <c r="L83" s="18">
        <f t="shared" si="3"/>
        <v>8176.5899999999965</v>
      </c>
      <c r="M83" s="8">
        <v>44231.571134259262</v>
      </c>
      <c r="N83" s="8">
        <v>44651</v>
      </c>
      <c r="O83" s="8">
        <v>44228</v>
      </c>
      <c r="P83" s="8">
        <v>44566</v>
      </c>
    </row>
    <row r="84" spans="1:16" x14ac:dyDescent="0.25">
      <c r="A84" s="3" t="s">
        <v>243</v>
      </c>
      <c r="B84" s="3" t="s">
        <v>421</v>
      </c>
      <c r="C84" s="3" t="s">
        <v>422</v>
      </c>
      <c r="D84" s="3" t="s">
        <v>423</v>
      </c>
      <c r="E84" s="15">
        <v>135.36000000000001</v>
      </c>
      <c r="G84" s="16">
        <f t="shared" si="2"/>
        <v>135.36000000000001</v>
      </c>
      <c r="H84" s="6"/>
      <c r="I84" s="6"/>
      <c r="J84" s="17">
        <v>135.36000000000001</v>
      </c>
      <c r="K84" s="16">
        <v>40000</v>
      </c>
      <c r="L84" s="18">
        <f t="shared" si="3"/>
        <v>-39864.639999999999</v>
      </c>
      <c r="M84" s="8">
        <v>44624.436620370368</v>
      </c>
      <c r="N84" s="8">
        <v>44800</v>
      </c>
      <c r="O84" s="8">
        <v>44621</v>
      </c>
      <c r="P84" s="8">
        <v>44777</v>
      </c>
    </row>
    <row r="85" spans="1:16" x14ac:dyDescent="0.25">
      <c r="A85" s="3" t="s">
        <v>243</v>
      </c>
      <c r="B85" s="3" t="s">
        <v>421</v>
      </c>
      <c r="C85" s="3" t="s">
        <v>424</v>
      </c>
      <c r="D85" s="3" t="s">
        <v>425</v>
      </c>
      <c r="E85" s="15">
        <v>2457.9499999999998</v>
      </c>
      <c r="G85" s="16">
        <f t="shared" si="2"/>
        <v>2457.9499999999998</v>
      </c>
      <c r="H85" s="6"/>
      <c r="I85" s="6"/>
      <c r="J85" s="17">
        <v>2457.9499999999998</v>
      </c>
      <c r="K85" s="16">
        <v>15000</v>
      </c>
      <c r="L85" s="18">
        <f t="shared" si="3"/>
        <v>-12542.05</v>
      </c>
      <c r="M85" s="8">
        <v>44620.673981481479</v>
      </c>
      <c r="N85" s="8">
        <v>44957</v>
      </c>
      <c r="O85" s="8">
        <v>44713</v>
      </c>
      <c r="P85" s="8">
        <v>44973</v>
      </c>
    </row>
    <row r="86" spans="1:16" x14ac:dyDescent="0.25">
      <c r="A86" s="3" t="s">
        <v>243</v>
      </c>
      <c r="B86" s="3" t="s">
        <v>421</v>
      </c>
      <c r="C86" s="3" t="s">
        <v>426</v>
      </c>
      <c r="D86" s="3" t="s">
        <v>427</v>
      </c>
      <c r="E86" s="15">
        <v>3409.98</v>
      </c>
      <c r="G86" s="16">
        <f t="shared" si="2"/>
        <v>3409.98</v>
      </c>
      <c r="H86" s="6"/>
      <c r="I86" s="6"/>
      <c r="J86" s="17">
        <v>3409.98</v>
      </c>
      <c r="K86" s="16">
        <v>25000</v>
      </c>
      <c r="L86" s="18">
        <f t="shared" si="3"/>
        <v>-21590.02</v>
      </c>
      <c r="M86" s="8">
        <v>44824.54787037037</v>
      </c>
      <c r="N86" s="8">
        <v>45291</v>
      </c>
      <c r="O86" s="8">
        <v>44835</v>
      </c>
      <c r="P86" s="8"/>
    </row>
    <row r="87" spans="1:16" x14ac:dyDescent="0.25">
      <c r="A87" s="3" t="s">
        <v>243</v>
      </c>
      <c r="B87" s="3" t="s">
        <v>421</v>
      </c>
      <c r="C87" s="3" t="s">
        <v>428</v>
      </c>
      <c r="D87" s="3" t="s">
        <v>429</v>
      </c>
      <c r="E87" s="15">
        <v>410.29</v>
      </c>
      <c r="G87" s="16">
        <f t="shared" si="2"/>
        <v>410.29</v>
      </c>
      <c r="H87" s="6"/>
      <c r="I87" s="6"/>
      <c r="J87" s="17">
        <v>410.29</v>
      </c>
      <c r="K87" s="16">
        <v>25000</v>
      </c>
      <c r="L87" s="18">
        <f t="shared" si="3"/>
        <v>-24589.71</v>
      </c>
      <c r="M87" s="8">
        <v>44824.561030092591</v>
      </c>
      <c r="N87" s="8">
        <v>45178</v>
      </c>
      <c r="O87" s="8">
        <v>44835</v>
      </c>
      <c r="P87" s="8"/>
    </row>
    <row r="88" spans="1:16" x14ac:dyDescent="0.25">
      <c r="A88" s="3" t="s">
        <v>243</v>
      </c>
      <c r="B88" s="3" t="s">
        <v>421</v>
      </c>
      <c r="C88" s="3" t="s">
        <v>430</v>
      </c>
      <c r="D88" s="3" t="s">
        <v>431</v>
      </c>
      <c r="E88" s="15">
        <v>1014175.97</v>
      </c>
      <c r="G88" s="16">
        <f t="shared" si="2"/>
        <v>1014175.97</v>
      </c>
      <c r="H88" s="6"/>
      <c r="I88" s="6"/>
      <c r="J88" s="17">
        <v>5891338.0099999998</v>
      </c>
      <c r="K88" s="16">
        <v>10000000</v>
      </c>
      <c r="L88" s="18">
        <f t="shared" si="3"/>
        <v>-4108661.99</v>
      </c>
      <c r="M88" s="8">
        <v>42382.459432870368</v>
      </c>
      <c r="N88" s="8">
        <v>55153</v>
      </c>
      <c r="O88" s="8">
        <v>42401</v>
      </c>
      <c r="P88" s="8"/>
    </row>
    <row r="89" spans="1:16" x14ac:dyDescent="0.25">
      <c r="A89" s="3" t="s">
        <v>243</v>
      </c>
      <c r="B89" s="3" t="s">
        <v>421</v>
      </c>
      <c r="C89" s="3" t="s">
        <v>432</v>
      </c>
      <c r="D89" s="3" t="s">
        <v>433</v>
      </c>
      <c r="E89" s="15">
        <v>120389.91</v>
      </c>
      <c r="G89" s="16">
        <f t="shared" si="2"/>
        <v>120389.91</v>
      </c>
      <c r="H89" s="6"/>
      <c r="I89" s="6"/>
      <c r="J89" s="17">
        <v>131528.29</v>
      </c>
      <c r="K89" s="16">
        <v>53405.95</v>
      </c>
      <c r="L89" s="18">
        <f t="shared" si="3"/>
        <v>78122.340000000011</v>
      </c>
      <c r="M89" s="8">
        <v>44446.418032407404</v>
      </c>
      <c r="N89" s="8">
        <v>44710</v>
      </c>
      <c r="O89" s="8">
        <v>44440</v>
      </c>
      <c r="P89" s="8">
        <v>44671</v>
      </c>
    </row>
    <row r="90" spans="1:16" x14ac:dyDescent="0.25">
      <c r="A90" s="3" t="s">
        <v>243</v>
      </c>
      <c r="B90" s="3" t="s">
        <v>421</v>
      </c>
      <c r="C90" s="3" t="s">
        <v>434</v>
      </c>
      <c r="D90" s="3" t="s">
        <v>435</v>
      </c>
      <c r="E90" s="15">
        <v>-35.46</v>
      </c>
      <c r="G90" s="16">
        <f t="shared" si="2"/>
        <v>-35.46</v>
      </c>
      <c r="H90" s="6"/>
      <c r="I90" s="6"/>
      <c r="J90" s="17">
        <v>0</v>
      </c>
      <c r="K90" s="16">
        <v>765.33</v>
      </c>
      <c r="L90" s="18">
        <f t="shared" si="3"/>
        <v>-765.33</v>
      </c>
      <c r="M90" s="8">
        <v>44298.585289351853</v>
      </c>
      <c r="N90" s="8">
        <v>45517</v>
      </c>
      <c r="O90" s="8">
        <v>44348</v>
      </c>
      <c r="P90" s="8"/>
    </row>
    <row r="91" spans="1:16" x14ac:dyDescent="0.25">
      <c r="A91" s="3" t="s">
        <v>243</v>
      </c>
      <c r="B91" s="3" t="s">
        <v>421</v>
      </c>
      <c r="C91" s="3" t="s">
        <v>436</v>
      </c>
      <c r="D91" s="3" t="s">
        <v>437</v>
      </c>
      <c r="E91" s="15">
        <v>43864.74</v>
      </c>
      <c r="G91" s="16">
        <f t="shared" si="2"/>
        <v>43864.74</v>
      </c>
      <c r="H91" s="6"/>
      <c r="I91" s="6"/>
      <c r="J91" s="17">
        <v>43999.96</v>
      </c>
      <c r="K91" s="16">
        <v>42242.95</v>
      </c>
      <c r="L91" s="18">
        <f t="shared" si="3"/>
        <v>1757.010000000002</v>
      </c>
      <c r="M91" s="8">
        <v>44530.584664351853</v>
      </c>
      <c r="N91" s="8">
        <v>44885</v>
      </c>
      <c r="O91" s="8">
        <v>44531</v>
      </c>
      <c r="P91" s="8">
        <v>44813</v>
      </c>
    </row>
    <row r="92" spans="1:16" x14ac:dyDescent="0.25">
      <c r="A92" s="3" t="s">
        <v>243</v>
      </c>
      <c r="B92" s="3" t="s">
        <v>421</v>
      </c>
      <c r="C92" s="3" t="s">
        <v>438</v>
      </c>
      <c r="D92" s="3" t="s">
        <v>439</v>
      </c>
      <c r="E92" s="15">
        <v>98663.93</v>
      </c>
      <c r="G92" s="16">
        <f t="shared" si="2"/>
        <v>98663.93</v>
      </c>
      <c r="H92" s="6"/>
      <c r="I92" s="6"/>
      <c r="J92" s="17">
        <v>113293.43</v>
      </c>
      <c r="K92" s="16">
        <v>72524.38</v>
      </c>
      <c r="L92" s="18">
        <f t="shared" si="3"/>
        <v>40769.049999999988</v>
      </c>
      <c r="M92" s="8">
        <v>44463.584421296298</v>
      </c>
      <c r="N92" s="8">
        <v>44551</v>
      </c>
      <c r="O92" s="8">
        <v>44470</v>
      </c>
      <c r="P92" s="8">
        <v>44694</v>
      </c>
    </row>
    <row r="93" spans="1:16" x14ac:dyDescent="0.25">
      <c r="A93" s="3" t="s">
        <v>243</v>
      </c>
      <c r="B93" s="3" t="s">
        <v>421</v>
      </c>
      <c r="C93" s="3" t="s">
        <v>440</v>
      </c>
      <c r="D93" s="3" t="s">
        <v>441</v>
      </c>
      <c r="E93" s="15">
        <v>21138.61</v>
      </c>
      <c r="G93" s="16">
        <f t="shared" si="2"/>
        <v>21138.61</v>
      </c>
      <c r="H93" s="6"/>
      <c r="I93" s="6"/>
      <c r="J93" s="17">
        <v>29870.980000000003</v>
      </c>
      <c r="K93" s="16">
        <v>45429</v>
      </c>
      <c r="L93" s="18">
        <f t="shared" si="3"/>
        <v>-15558.019999999997</v>
      </c>
      <c r="M93" s="8">
        <v>44516.584155092591</v>
      </c>
      <c r="N93" s="8">
        <v>44790</v>
      </c>
      <c r="O93" s="8">
        <v>44531</v>
      </c>
      <c r="P93" s="8">
        <v>44673</v>
      </c>
    </row>
    <row r="94" spans="1:16" x14ac:dyDescent="0.25">
      <c r="A94" s="3" t="s">
        <v>243</v>
      </c>
      <c r="B94" s="3" t="s">
        <v>421</v>
      </c>
      <c r="C94" s="3" t="s">
        <v>442</v>
      </c>
      <c r="D94" s="3" t="s">
        <v>443</v>
      </c>
      <c r="E94" s="15">
        <v>872.52</v>
      </c>
      <c r="G94" s="16">
        <f t="shared" si="2"/>
        <v>872.52</v>
      </c>
      <c r="H94" s="6"/>
      <c r="I94" s="6"/>
      <c r="J94" s="17">
        <v>69847.02</v>
      </c>
      <c r="K94" s="16">
        <v>26396.880000000001</v>
      </c>
      <c r="L94" s="18">
        <f t="shared" si="3"/>
        <v>43450.14</v>
      </c>
      <c r="M94" s="8">
        <v>44396.584687499999</v>
      </c>
      <c r="N94" s="8">
        <v>45650</v>
      </c>
      <c r="O94" s="8">
        <v>44409</v>
      </c>
      <c r="P94" s="8">
        <v>44594</v>
      </c>
    </row>
    <row r="95" spans="1:16" x14ac:dyDescent="0.25">
      <c r="A95" s="3" t="s">
        <v>243</v>
      </c>
      <c r="B95" s="3" t="s">
        <v>421</v>
      </c>
      <c r="C95" s="3" t="s">
        <v>444</v>
      </c>
      <c r="D95" s="3" t="s">
        <v>445</v>
      </c>
      <c r="E95" s="15">
        <v>1237.18</v>
      </c>
      <c r="G95" s="16">
        <f t="shared" si="2"/>
        <v>1237.18</v>
      </c>
      <c r="H95" s="6"/>
      <c r="I95" s="6"/>
      <c r="J95" s="17">
        <v>18309.670000000002</v>
      </c>
      <c r="K95" s="16">
        <v>18025.990000000002</v>
      </c>
      <c r="L95" s="18">
        <f t="shared" si="3"/>
        <v>283.68000000000029</v>
      </c>
      <c r="M95" s="8">
        <v>44403.584386574075</v>
      </c>
      <c r="N95" s="8">
        <v>45643</v>
      </c>
      <c r="O95" s="8">
        <v>44409</v>
      </c>
      <c r="P95" s="8">
        <v>44551</v>
      </c>
    </row>
    <row r="96" spans="1:16" x14ac:dyDescent="0.25">
      <c r="A96" s="3" t="s">
        <v>243</v>
      </c>
      <c r="B96" s="3" t="s">
        <v>421</v>
      </c>
      <c r="C96" s="3" t="s">
        <v>446</v>
      </c>
      <c r="D96" s="3" t="s">
        <v>447</v>
      </c>
      <c r="E96" s="15">
        <v>1003.01</v>
      </c>
      <c r="G96" s="16">
        <f t="shared" si="2"/>
        <v>1003.01</v>
      </c>
      <c r="H96" s="6"/>
      <c r="I96" s="6"/>
      <c r="J96" s="17">
        <v>23000.829999999998</v>
      </c>
      <c r="K96" s="16">
        <v>25500.959999999999</v>
      </c>
      <c r="L96" s="18">
        <f t="shared" si="3"/>
        <v>-2500.130000000001</v>
      </c>
      <c r="M96" s="8">
        <v>44447.417627314811</v>
      </c>
      <c r="N96" s="8">
        <v>45405</v>
      </c>
      <c r="O96" s="8">
        <v>44440</v>
      </c>
      <c r="P96" s="8">
        <v>44595</v>
      </c>
    </row>
    <row r="97" spans="1:16" x14ac:dyDescent="0.25">
      <c r="A97" s="3" t="s">
        <v>243</v>
      </c>
      <c r="B97" s="3" t="s">
        <v>421</v>
      </c>
      <c r="C97" s="3" t="s">
        <v>448</v>
      </c>
      <c r="D97" s="3" t="s">
        <v>449</v>
      </c>
      <c r="E97" s="15">
        <v>3227.13</v>
      </c>
      <c r="G97" s="16">
        <f t="shared" si="2"/>
        <v>3227.13</v>
      </c>
      <c r="H97" s="6"/>
      <c r="I97" s="6"/>
      <c r="J97" s="17">
        <v>26079.49</v>
      </c>
      <c r="K97" s="16">
        <v>34481.14</v>
      </c>
      <c r="L97" s="18">
        <f t="shared" si="3"/>
        <v>-8401.6499999999978</v>
      </c>
      <c r="M97" s="8">
        <v>44463.584421296298</v>
      </c>
      <c r="N97" s="8">
        <v>44623</v>
      </c>
      <c r="O97" s="8">
        <v>44470</v>
      </c>
      <c r="P97" s="8">
        <v>44600</v>
      </c>
    </row>
    <row r="98" spans="1:16" x14ac:dyDescent="0.25">
      <c r="A98" s="3" t="s">
        <v>243</v>
      </c>
      <c r="B98" s="3" t="s">
        <v>421</v>
      </c>
      <c r="C98" s="3" t="s">
        <v>450</v>
      </c>
      <c r="D98" s="3" t="s">
        <v>451</v>
      </c>
      <c r="E98" s="15">
        <v>194.58</v>
      </c>
      <c r="G98" s="16">
        <f t="shared" si="2"/>
        <v>194.58</v>
      </c>
      <c r="H98" s="6"/>
      <c r="I98" s="6"/>
      <c r="J98" s="17">
        <v>194911.56</v>
      </c>
      <c r="K98" s="16">
        <v>74423.61</v>
      </c>
      <c r="L98" s="18">
        <f t="shared" si="3"/>
        <v>120487.95</v>
      </c>
      <c r="M98" s="8">
        <v>44279.418124999997</v>
      </c>
      <c r="N98" s="8">
        <v>45572</v>
      </c>
      <c r="O98" s="8">
        <v>44287</v>
      </c>
      <c r="P98" s="8">
        <v>44530</v>
      </c>
    </row>
    <row r="99" spans="1:16" x14ac:dyDescent="0.25">
      <c r="A99" s="3" t="s">
        <v>243</v>
      </c>
      <c r="B99" s="3" t="s">
        <v>421</v>
      </c>
      <c r="C99" s="3" t="s">
        <v>452</v>
      </c>
      <c r="D99" s="3" t="s">
        <v>453</v>
      </c>
      <c r="E99" s="15">
        <v>-25173.62</v>
      </c>
      <c r="G99" s="16">
        <f t="shared" si="2"/>
        <v>-25173.62</v>
      </c>
      <c r="H99" s="6"/>
      <c r="I99" s="6"/>
      <c r="J99" s="17">
        <v>494870.19</v>
      </c>
      <c r="K99" s="16">
        <v>161978.74</v>
      </c>
      <c r="L99" s="18">
        <f t="shared" si="3"/>
        <v>332891.45</v>
      </c>
      <c r="M99" s="8">
        <v>44103.417615740742</v>
      </c>
      <c r="N99" s="8">
        <v>44546</v>
      </c>
      <c r="O99" s="8">
        <v>44075</v>
      </c>
      <c r="P99" s="8">
        <v>44571</v>
      </c>
    </row>
    <row r="100" spans="1:16" x14ac:dyDescent="0.25">
      <c r="A100" s="3" t="s">
        <v>243</v>
      </c>
      <c r="B100" s="3" t="s">
        <v>421</v>
      </c>
      <c r="C100" s="3" t="s">
        <v>454</v>
      </c>
      <c r="D100" s="3" t="s">
        <v>455</v>
      </c>
      <c r="E100" s="15">
        <v>22647.57</v>
      </c>
      <c r="G100" s="16">
        <f t="shared" si="2"/>
        <v>22647.57</v>
      </c>
      <c r="H100" s="6"/>
      <c r="I100" s="6"/>
      <c r="J100" s="17">
        <v>154929.21000000002</v>
      </c>
      <c r="K100" s="16">
        <v>88637.51</v>
      </c>
      <c r="L100" s="18">
        <f t="shared" si="3"/>
        <v>66291.700000000026</v>
      </c>
      <c r="M100" s="8">
        <v>44481.584317129629</v>
      </c>
      <c r="N100" s="8">
        <v>44728</v>
      </c>
      <c r="O100" s="8">
        <v>44470</v>
      </c>
      <c r="P100" s="8">
        <v>44689</v>
      </c>
    </row>
    <row r="101" spans="1:16" x14ac:dyDescent="0.25">
      <c r="A101" s="3" t="s">
        <v>243</v>
      </c>
      <c r="B101" s="3" t="s">
        <v>421</v>
      </c>
      <c r="C101" s="3" t="s">
        <v>456</v>
      </c>
      <c r="D101" s="3" t="s">
        <v>457</v>
      </c>
      <c r="E101" s="15">
        <v>23868.76</v>
      </c>
      <c r="G101" s="16">
        <f t="shared" si="2"/>
        <v>23868.76</v>
      </c>
      <c r="H101" s="6"/>
      <c r="I101" s="6"/>
      <c r="J101" s="17">
        <v>158444.62</v>
      </c>
      <c r="K101" s="16">
        <v>83717.7</v>
      </c>
      <c r="L101" s="18">
        <f t="shared" si="3"/>
        <v>74726.92</v>
      </c>
      <c r="M101" s="8">
        <v>44428.417719907404</v>
      </c>
      <c r="N101" s="8">
        <v>44735</v>
      </c>
      <c r="O101" s="8">
        <v>44409</v>
      </c>
      <c r="P101" s="8">
        <v>44710</v>
      </c>
    </row>
    <row r="102" spans="1:16" x14ac:dyDescent="0.25">
      <c r="A102" s="3" t="s">
        <v>243</v>
      </c>
      <c r="B102" s="3" t="s">
        <v>421</v>
      </c>
      <c r="C102" s="3" t="s">
        <v>458</v>
      </c>
      <c r="D102" s="3" t="s">
        <v>459</v>
      </c>
      <c r="E102" s="15">
        <v>159156.54</v>
      </c>
      <c r="G102" s="16">
        <f t="shared" si="2"/>
        <v>159156.54</v>
      </c>
      <c r="H102" s="6"/>
      <c r="I102" s="6"/>
      <c r="J102" s="17">
        <v>159156.54</v>
      </c>
      <c r="K102" s="16">
        <v>128082.79</v>
      </c>
      <c r="L102" s="18">
        <f t="shared" si="3"/>
        <v>31073.750000000015</v>
      </c>
      <c r="M102" s="8">
        <v>44602.417731481481</v>
      </c>
      <c r="N102" s="8">
        <v>44777</v>
      </c>
      <c r="O102" s="8">
        <v>44593</v>
      </c>
      <c r="P102" s="8">
        <v>44763</v>
      </c>
    </row>
    <row r="103" spans="1:16" x14ac:dyDescent="0.25">
      <c r="A103" s="3" t="s">
        <v>243</v>
      </c>
      <c r="B103" s="3" t="s">
        <v>421</v>
      </c>
      <c r="C103" s="3" t="s">
        <v>460</v>
      </c>
      <c r="D103" s="3" t="s">
        <v>461</v>
      </c>
      <c r="E103" s="15">
        <v>80636.81</v>
      </c>
      <c r="G103" s="16">
        <f t="shared" si="2"/>
        <v>80636.81</v>
      </c>
      <c r="H103" s="6"/>
      <c r="I103" s="6"/>
      <c r="J103" s="17">
        <v>80636.81</v>
      </c>
      <c r="K103" s="16">
        <v>46814.99</v>
      </c>
      <c r="L103" s="18">
        <f t="shared" si="3"/>
        <v>33821.82</v>
      </c>
      <c r="M103" s="8">
        <v>44546.751388888886</v>
      </c>
      <c r="N103" s="8">
        <v>44986</v>
      </c>
      <c r="O103" s="8">
        <v>44562</v>
      </c>
      <c r="P103" s="8">
        <v>44909</v>
      </c>
    </row>
    <row r="104" spans="1:16" x14ac:dyDescent="0.25">
      <c r="A104" s="3" t="s">
        <v>243</v>
      </c>
      <c r="B104" s="3" t="s">
        <v>421</v>
      </c>
      <c r="C104" s="3" t="s">
        <v>462</v>
      </c>
      <c r="D104" s="3" t="s">
        <v>463</v>
      </c>
      <c r="E104" s="15">
        <v>256954.63</v>
      </c>
      <c r="G104" s="16">
        <f t="shared" si="2"/>
        <v>256954.63</v>
      </c>
      <c r="H104" s="6"/>
      <c r="I104" s="6"/>
      <c r="J104" s="17">
        <v>608521.62</v>
      </c>
      <c r="K104" s="16">
        <v>240393.36</v>
      </c>
      <c r="L104" s="18">
        <f t="shared" si="3"/>
        <v>368128.26</v>
      </c>
      <c r="M104" s="8">
        <v>44454.751435185186</v>
      </c>
      <c r="N104" s="8">
        <v>44798</v>
      </c>
      <c r="O104" s="8">
        <v>44470</v>
      </c>
      <c r="P104" s="8">
        <v>44775</v>
      </c>
    </row>
    <row r="105" spans="1:16" x14ac:dyDescent="0.25">
      <c r="A105" s="3" t="s">
        <v>243</v>
      </c>
      <c r="B105" s="3" t="s">
        <v>421</v>
      </c>
      <c r="C105" s="3" t="s">
        <v>464</v>
      </c>
      <c r="D105" s="3" t="s">
        <v>465</v>
      </c>
      <c r="E105" s="15">
        <v>532304.78</v>
      </c>
      <c r="G105" s="16">
        <f t="shared" si="2"/>
        <v>532304.78</v>
      </c>
      <c r="H105" s="6"/>
      <c r="I105" s="6"/>
      <c r="J105" s="17">
        <v>532304.78</v>
      </c>
      <c r="K105" s="16">
        <v>161397.39000000001</v>
      </c>
      <c r="L105" s="18">
        <f t="shared" si="3"/>
        <v>370907.39</v>
      </c>
      <c r="M105" s="8">
        <v>44763.751134259262</v>
      </c>
      <c r="N105" s="8">
        <v>44983</v>
      </c>
      <c r="O105" s="8">
        <v>44743</v>
      </c>
      <c r="P105" s="8">
        <v>44978</v>
      </c>
    </row>
    <row r="106" spans="1:16" x14ac:dyDescent="0.25">
      <c r="A106" s="3" t="s">
        <v>243</v>
      </c>
      <c r="B106" s="3" t="s">
        <v>421</v>
      </c>
      <c r="C106" s="3" t="s">
        <v>466</v>
      </c>
      <c r="D106" s="3" t="s">
        <v>467</v>
      </c>
      <c r="E106" s="15">
        <v>126577.68</v>
      </c>
      <c r="G106" s="16">
        <f t="shared" si="2"/>
        <v>126577.68</v>
      </c>
      <c r="H106" s="6"/>
      <c r="I106" s="6"/>
      <c r="J106" s="17">
        <v>126577.68</v>
      </c>
      <c r="K106" s="16">
        <v>76342.509999999995</v>
      </c>
      <c r="L106" s="18">
        <f t="shared" si="3"/>
        <v>50235.17</v>
      </c>
      <c r="M106" s="8">
        <v>44699.750613425924</v>
      </c>
      <c r="N106" s="8">
        <v>44882</v>
      </c>
      <c r="O106" s="8">
        <v>44682</v>
      </c>
      <c r="P106" s="8">
        <v>44873</v>
      </c>
    </row>
    <row r="107" spans="1:16" x14ac:dyDescent="0.25">
      <c r="A107" s="3" t="s">
        <v>243</v>
      </c>
      <c r="B107" s="3" t="s">
        <v>421</v>
      </c>
      <c r="C107" s="3" t="s">
        <v>468</v>
      </c>
      <c r="D107" s="3" t="s">
        <v>469</v>
      </c>
      <c r="E107" s="15">
        <v>29906.31</v>
      </c>
      <c r="G107" s="16">
        <f t="shared" si="2"/>
        <v>29906.31</v>
      </c>
      <c r="H107" s="6"/>
      <c r="I107" s="6"/>
      <c r="J107" s="17">
        <v>33267.79</v>
      </c>
      <c r="K107" s="16">
        <v>19811.349999999999</v>
      </c>
      <c r="L107" s="18">
        <f t="shared" si="3"/>
        <v>13456.440000000002</v>
      </c>
      <c r="M107" s="8">
        <v>44540.584467592591</v>
      </c>
      <c r="N107" s="8">
        <v>44700</v>
      </c>
      <c r="O107" s="8">
        <v>44531</v>
      </c>
      <c r="P107" s="8">
        <v>44647</v>
      </c>
    </row>
    <row r="108" spans="1:16" x14ac:dyDescent="0.25">
      <c r="A108" s="3" t="s">
        <v>243</v>
      </c>
      <c r="B108" s="3" t="s">
        <v>421</v>
      </c>
      <c r="C108" s="3" t="s">
        <v>470</v>
      </c>
      <c r="D108" s="3" t="s">
        <v>471</v>
      </c>
      <c r="E108" s="15">
        <v>158.22</v>
      </c>
      <c r="G108" s="16">
        <f t="shared" si="2"/>
        <v>158.22</v>
      </c>
      <c r="H108" s="6"/>
      <c r="I108" s="6"/>
      <c r="J108" s="17">
        <v>158.22</v>
      </c>
      <c r="K108" s="16">
        <v>30148.66</v>
      </c>
      <c r="L108" s="18">
        <f t="shared" si="3"/>
        <v>-29990.44</v>
      </c>
      <c r="M108" s="8">
        <v>44818.584305555552</v>
      </c>
      <c r="N108" s="8">
        <v>45508</v>
      </c>
      <c r="O108" s="8">
        <v>44835</v>
      </c>
      <c r="P108" s="8">
        <v>45195</v>
      </c>
    </row>
    <row r="109" spans="1:16" x14ac:dyDescent="0.25">
      <c r="A109" s="3" t="s">
        <v>243</v>
      </c>
      <c r="B109" s="3" t="s">
        <v>421</v>
      </c>
      <c r="C109" s="3" t="s">
        <v>472</v>
      </c>
      <c r="D109" s="3" t="s">
        <v>473</v>
      </c>
      <c r="E109" s="15">
        <v>158.22</v>
      </c>
      <c r="G109" s="16">
        <f t="shared" si="2"/>
        <v>158.22</v>
      </c>
      <c r="H109" s="6"/>
      <c r="I109" s="6"/>
      <c r="J109" s="17">
        <v>158.22</v>
      </c>
      <c r="K109" s="16">
        <v>36692.03</v>
      </c>
      <c r="L109" s="18">
        <f t="shared" si="3"/>
        <v>-36533.81</v>
      </c>
      <c r="M109" s="8">
        <v>44838.584143518521</v>
      </c>
      <c r="N109" s="8">
        <v>45404</v>
      </c>
      <c r="O109" s="8">
        <v>44835</v>
      </c>
      <c r="P109" s="8">
        <v>45222</v>
      </c>
    </row>
    <row r="110" spans="1:16" x14ac:dyDescent="0.25">
      <c r="A110" s="3" t="s">
        <v>243</v>
      </c>
      <c r="B110" s="3" t="s">
        <v>421</v>
      </c>
      <c r="C110" s="3" t="s">
        <v>474</v>
      </c>
      <c r="D110" s="3" t="s">
        <v>475</v>
      </c>
      <c r="E110" s="15">
        <v>81614.89</v>
      </c>
      <c r="G110" s="16">
        <f t="shared" si="2"/>
        <v>81614.89</v>
      </c>
      <c r="H110" s="6"/>
      <c r="I110" s="6"/>
      <c r="J110" s="17">
        <v>81614.89</v>
      </c>
      <c r="K110" s="16">
        <v>54841.48</v>
      </c>
      <c r="L110" s="18">
        <f t="shared" si="3"/>
        <v>26773.409999999996</v>
      </c>
      <c r="M110" s="8">
        <v>44671.750949074078</v>
      </c>
      <c r="N110" s="8">
        <v>44819</v>
      </c>
      <c r="O110" s="8">
        <v>44682</v>
      </c>
      <c r="P110" s="8">
        <v>44809</v>
      </c>
    </row>
    <row r="111" spans="1:16" x14ac:dyDescent="0.25">
      <c r="A111" s="3" t="s">
        <v>243</v>
      </c>
      <c r="B111" s="3" t="s">
        <v>421</v>
      </c>
      <c r="C111" s="3" t="s">
        <v>476</v>
      </c>
      <c r="D111" s="3" t="s">
        <v>477</v>
      </c>
      <c r="E111" s="15">
        <v>152492.34</v>
      </c>
      <c r="G111" s="16">
        <f t="shared" si="2"/>
        <v>152492.34</v>
      </c>
      <c r="H111" s="6"/>
      <c r="I111" s="6"/>
      <c r="J111" s="17">
        <v>152492.34</v>
      </c>
      <c r="K111" s="16">
        <v>66243.210000000006</v>
      </c>
      <c r="L111" s="18">
        <f t="shared" si="3"/>
        <v>86249.12999999999</v>
      </c>
      <c r="M111" s="8">
        <v>44757.750694444447</v>
      </c>
      <c r="N111" s="8">
        <v>44924</v>
      </c>
      <c r="O111" s="8">
        <v>44743</v>
      </c>
      <c r="P111" s="8">
        <v>44915</v>
      </c>
    </row>
    <row r="112" spans="1:16" x14ac:dyDescent="0.25">
      <c r="A112" s="3" t="s">
        <v>243</v>
      </c>
      <c r="B112" s="3" t="s">
        <v>421</v>
      </c>
      <c r="C112" s="3" t="s">
        <v>478</v>
      </c>
      <c r="D112" s="3" t="s">
        <v>479</v>
      </c>
      <c r="E112" s="15">
        <v>107237.32</v>
      </c>
      <c r="G112" s="16">
        <f t="shared" si="2"/>
        <v>107237.32</v>
      </c>
      <c r="H112" s="6"/>
      <c r="I112" s="6"/>
      <c r="J112" s="17">
        <v>107237.32</v>
      </c>
      <c r="K112" s="16">
        <v>79193.210000000006</v>
      </c>
      <c r="L112" s="18">
        <f t="shared" si="3"/>
        <v>28044.11</v>
      </c>
      <c r="M112" s="8">
        <v>44719.584236111114</v>
      </c>
      <c r="N112" s="8">
        <v>44882</v>
      </c>
      <c r="O112" s="8">
        <v>44713</v>
      </c>
      <c r="P112" s="8">
        <v>44881</v>
      </c>
    </row>
    <row r="113" spans="1:16" x14ac:dyDescent="0.25">
      <c r="A113" s="3" t="s">
        <v>243</v>
      </c>
      <c r="B113" s="3" t="s">
        <v>421</v>
      </c>
      <c r="C113" s="3" t="s">
        <v>480</v>
      </c>
      <c r="D113" s="3" t="s">
        <v>481</v>
      </c>
      <c r="E113" s="15">
        <v>23985.16</v>
      </c>
      <c r="G113" s="16">
        <f t="shared" si="2"/>
        <v>23985.16</v>
      </c>
      <c r="H113" s="6"/>
      <c r="I113" s="6"/>
      <c r="J113" s="17">
        <v>23985.16</v>
      </c>
      <c r="K113" s="16">
        <v>58459.77</v>
      </c>
      <c r="L113" s="18">
        <f t="shared" si="3"/>
        <v>-34474.61</v>
      </c>
      <c r="M113" s="8">
        <v>44658.417349537034</v>
      </c>
      <c r="N113" s="8">
        <v>45082</v>
      </c>
      <c r="O113" s="8">
        <v>44652</v>
      </c>
      <c r="P113" s="8">
        <v>44966</v>
      </c>
    </row>
    <row r="114" spans="1:16" x14ac:dyDescent="0.25">
      <c r="A114" s="3" t="s">
        <v>243</v>
      </c>
      <c r="B114" s="3" t="s">
        <v>421</v>
      </c>
      <c r="C114" s="3" t="s">
        <v>482</v>
      </c>
      <c r="D114" s="3" t="s">
        <v>483</v>
      </c>
      <c r="E114" s="15">
        <v>31077.09</v>
      </c>
      <c r="G114" s="16">
        <f t="shared" si="2"/>
        <v>31077.09</v>
      </c>
      <c r="H114" s="6"/>
      <c r="I114" s="6"/>
      <c r="J114" s="17">
        <v>31077.09</v>
      </c>
      <c r="K114" s="16">
        <v>21184.14</v>
      </c>
      <c r="L114" s="18">
        <f t="shared" si="3"/>
        <v>9892.9500000000007</v>
      </c>
      <c r="M114" s="8">
        <v>44671.750949074078</v>
      </c>
      <c r="N114" s="8">
        <v>44819</v>
      </c>
      <c r="O114" s="8">
        <v>44682</v>
      </c>
      <c r="P114" s="8">
        <v>44815</v>
      </c>
    </row>
    <row r="115" spans="1:16" x14ac:dyDescent="0.25">
      <c r="A115" s="3" t="s">
        <v>243</v>
      </c>
      <c r="B115" s="3" t="s">
        <v>421</v>
      </c>
      <c r="C115" s="3" t="s">
        <v>484</v>
      </c>
      <c r="D115" s="3" t="s">
        <v>485</v>
      </c>
      <c r="E115" s="15">
        <v>22241.31</v>
      </c>
      <c r="G115" s="16">
        <f t="shared" si="2"/>
        <v>22241.31</v>
      </c>
      <c r="H115" s="6"/>
      <c r="I115" s="6"/>
      <c r="J115" s="17">
        <v>22241.31</v>
      </c>
      <c r="K115" s="16">
        <v>17882.37</v>
      </c>
      <c r="L115" s="18">
        <f t="shared" si="3"/>
        <v>4358.9400000000023</v>
      </c>
      <c r="M115" s="8">
        <v>44798.417534722219</v>
      </c>
      <c r="N115" s="8">
        <v>44994</v>
      </c>
      <c r="O115" s="8">
        <v>44774</v>
      </c>
      <c r="P115" s="8">
        <v>44973</v>
      </c>
    </row>
    <row r="116" spans="1:16" x14ac:dyDescent="0.25">
      <c r="A116" s="3" t="s">
        <v>243</v>
      </c>
      <c r="B116" s="3" t="s">
        <v>421</v>
      </c>
      <c r="C116" s="3" t="s">
        <v>486</v>
      </c>
      <c r="D116" s="3" t="s">
        <v>487</v>
      </c>
      <c r="E116" s="15">
        <v>15797.66</v>
      </c>
      <c r="G116" s="16">
        <f t="shared" si="2"/>
        <v>15797.66</v>
      </c>
      <c r="H116" s="6"/>
      <c r="I116" s="6"/>
      <c r="J116" s="17">
        <v>15797.66</v>
      </c>
      <c r="K116" s="16">
        <v>389.02</v>
      </c>
      <c r="L116" s="18">
        <f t="shared" si="3"/>
        <v>15408.64</v>
      </c>
      <c r="M116" s="8">
        <v>44727.417442129627</v>
      </c>
      <c r="N116" s="8">
        <v>44889</v>
      </c>
      <c r="O116" s="8">
        <v>44713</v>
      </c>
      <c r="P116" s="8">
        <v>44861</v>
      </c>
    </row>
    <row r="117" spans="1:16" x14ac:dyDescent="0.25">
      <c r="A117" s="3" t="s">
        <v>243</v>
      </c>
      <c r="B117" s="3" t="s">
        <v>421</v>
      </c>
      <c r="C117" s="3" t="s">
        <v>488</v>
      </c>
      <c r="D117" s="3" t="s">
        <v>489</v>
      </c>
      <c r="E117" s="15">
        <v>92834.96</v>
      </c>
      <c r="G117" s="16">
        <f t="shared" si="2"/>
        <v>92834.96</v>
      </c>
      <c r="H117" s="6"/>
      <c r="I117" s="6"/>
      <c r="J117" s="17">
        <v>92834.96</v>
      </c>
      <c r="K117" s="16">
        <v>71068.41</v>
      </c>
      <c r="L117" s="18">
        <f t="shared" si="3"/>
        <v>21766.550000000003</v>
      </c>
      <c r="M117" s="8">
        <v>44791.751157407409</v>
      </c>
      <c r="N117" s="8">
        <v>45015</v>
      </c>
      <c r="O117" s="8">
        <v>44774</v>
      </c>
      <c r="P117" s="8">
        <v>44977</v>
      </c>
    </row>
    <row r="118" spans="1:16" x14ac:dyDescent="0.25">
      <c r="A118" s="3" t="s">
        <v>243</v>
      </c>
      <c r="B118" s="3" t="s">
        <v>421</v>
      </c>
      <c r="C118" s="3" t="s">
        <v>490</v>
      </c>
      <c r="D118" s="3" t="s">
        <v>491</v>
      </c>
      <c r="E118" s="15">
        <v>54977.55</v>
      </c>
      <c r="G118" s="16">
        <f t="shared" si="2"/>
        <v>54977.55</v>
      </c>
      <c r="H118" s="6"/>
      <c r="I118" s="6"/>
      <c r="J118" s="17">
        <v>54977.55</v>
      </c>
      <c r="K118" s="16">
        <v>2850.86</v>
      </c>
      <c r="L118" s="18">
        <f t="shared" si="3"/>
        <v>52126.69</v>
      </c>
      <c r="M118" s="8">
        <v>44776.584456018521</v>
      </c>
      <c r="N118" s="8">
        <v>44938</v>
      </c>
      <c r="O118" s="8">
        <v>44774</v>
      </c>
      <c r="P118" s="8">
        <v>44927</v>
      </c>
    </row>
    <row r="119" spans="1:16" x14ac:dyDescent="0.25">
      <c r="A119" s="3" t="s">
        <v>243</v>
      </c>
      <c r="B119" s="3" t="s">
        <v>421</v>
      </c>
      <c r="C119" s="3" t="s">
        <v>492</v>
      </c>
      <c r="D119" s="3" t="s">
        <v>493</v>
      </c>
      <c r="E119" s="15">
        <v>-23.46</v>
      </c>
      <c r="G119" s="16">
        <f t="shared" si="2"/>
        <v>-23.46</v>
      </c>
      <c r="H119" s="6"/>
      <c r="I119" s="6"/>
      <c r="J119" s="17">
        <v>3.5527136788005009E-14</v>
      </c>
      <c r="K119" s="16">
        <v>237226.07</v>
      </c>
      <c r="L119" s="18">
        <f t="shared" si="3"/>
        <v>-237226.07</v>
      </c>
      <c r="M119" s="8">
        <v>44181.428773148145</v>
      </c>
      <c r="N119" s="8">
        <v>44463</v>
      </c>
      <c r="O119" s="8">
        <v>44166</v>
      </c>
      <c r="P119" s="8"/>
    </row>
    <row r="120" spans="1:16" x14ac:dyDescent="0.25">
      <c r="A120" s="3" t="s">
        <v>243</v>
      </c>
      <c r="B120" s="3" t="s">
        <v>421</v>
      </c>
      <c r="C120" s="3" t="s">
        <v>494</v>
      </c>
      <c r="D120" s="3" t="s">
        <v>495</v>
      </c>
      <c r="E120" s="15">
        <v>176791.78</v>
      </c>
      <c r="G120" s="16">
        <f t="shared" si="2"/>
        <v>176791.78</v>
      </c>
      <c r="H120" s="6"/>
      <c r="I120" s="6"/>
      <c r="J120" s="17">
        <v>549751.77</v>
      </c>
      <c r="K120" s="16">
        <v>194197.42</v>
      </c>
      <c r="L120" s="18">
        <f t="shared" si="3"/>
        <v>355554.35</v>
      </c>
      <c r="M120" s="8">
        <v>44103.417615740742</v>
      </c>
      <c r="N120" s="8">
        <v>45120</v>
      </c>
      <c r="O120" s="8">
        <v>44105</v>
      </c>
      <c r="P120" s="8">
        <v>45245</v>
      </c>
    </row>
    <row r="121" spans="1:16" x14ac:dyDescent="0.25">
      <c r="A121" s="3" t="s">
        <v>243</v>
      </c>
      <c r="B121" s="3" t="s">
        <v>421</v>
      </c>
      <c r="C121" s="3" t="s">
        <v>496</v>
      </c>
      <c r="D121" s="3" t="s">
        <v>497</v>
      </c>
      <c r="E121" s="15">
        <v>-9.49</v>
      </c>
      <c r="G121" s="16">
        <f t="shared" si="2"/>
        <v>-9.49</v>
      </c>
      <c r="H121" s="6"/>
      <c r="I121" s="6"/>
      <c r="J121" s="17">
        <v>0</v>
      </c>
      <c r="K121" s="16">
        <v>83287.78</v>
      </c>
      <c r="L121" s="18">
        <f t="shared" si="3"/>
        <v>-83287.78</v>
      </c>
      <c r="M121" s="8">
        <v>44252.751469907409</v>
      </c>
      <c r="N121" s="8">
        <v>44546</v>
      </c>
      <c r="O121" s="8">
        <v>44228</v>
      </c>
      <c r="P121" s="8"/>
    </row>
    <row r="122" spans="1:16" x14ac:dyDescent="0.25">
      <c r="A122" s="3" t="s">
        <v>243</v>
      </c>
      <c r="B122" s="3" t="s">
        <v>421</v>
      </c>
      <c r="C122" s="3" t="s">
        <v>498</v>
      </c>
      <c r="D122" s="3" t="s">
        <v>499</v>
      </c>
      <c r="E122" s="15">
        <v>103579.55</v>
      </c>
      <c r="G122" s="16">
        <f t="shared" si="2"/>
        <v>103579.55</v>
      </c>
      <c r="H122" s="6"/>
      <c r="I122" s="6"/>
      <c r="J122" s="17">
        <v>103579.55</v>
      </c>
      <c r="K122" s="16">
        <v>24699.21</v>
      </c>
      <c r="L122" s="18">
        <f t="shared" si="3"/>
        <v>78880.34</v>
      </c>
      <c r="M122" s="8">
        <v>44838.750706018516</v>
      </c>
      <c r="N122" s="8">
        <v>45008</v>
      </c>
      <c r="O122" s="8">
        <v>44835</v>
      </c>
      <c r="P122" s="8">
        <v>45006</v>
      </c>
    </row>
    <row r="123" spans="1:16" x14ac:dyDescent="0.25">
      <c r="A123" s="3" t="s">
        <v>243</v>
      </c>
      <c r="B123" s="3" t="s">
        <v>421</v>
      </c>
      <c r="C123" s="3" t="s">
        <v>500</v>
      </c>
      <c r="D123" s="3" t="s">
        <v>501</v>
      </c>
      <c r="E123" s="15">
        <v>168821.53</v>
      </c>
      <c r="G123" s="16">
        <f t="shared" si="2"/>
        <v>168821.53</v>
      </c>
      <c r="H123" s="6"/>
      <c r="I123" s="6"/>
      <c r="J123" s="17">
        <v>168821.53</v>
      </c>
      <c r="K123" s="16">
        <v>134092.12</v>
      </c>
      <c r="L123" s="18">
        <f t="shared" si="3"/>
        <v>34729.410000000003</v>
      </c>
      <c r="M123" s="8">
        <v>44860.417662037034</v>
      </c>
      <c r="N123" s="8">
        <v>45008</v>
      </c>
      <c r="O123" s="8">
        <v>44866</v>
      </c>
      <c r="P123" s="8">
        <v>45026</v>
      </c>
    </row>
    <row r="124" spans="1:16" x14ac:dyDescent="0.25">
      <c r="A124" s="3" t="s">
        <v>243</v>
      </c>
      <c r="B124" s="3" t="s">
        <v>421</v>
      </c>
      <c r="C124" s="3" t="s">
        <v>502</v>
      </c>
      <c r="D124" s="3" t="s">
        <v>503</v>
      </c>
      <c r="E124" s="15">
        <v>13569.97</v>
      </c>
      <c r="G124" s="16">
        <f t="shared" si="2"/>
        <v>13569.97</v>
      </c>
      <c r="H124" s="6"/>
      <c r="I124" s="6"/>
      <c r="J124" s="17">
        <v>13569.97</v>
      </c>
      <c r="K124" s="16">
        <v>61477.74</v>
      </c>
      <c r="L124" s="18">
        <f t="shared" si="3"/>
        <v>-47907.77</v>
      </c>
      <c r="M124" s="8">
        <v>44875.677743055552</v>
      </c>
      <c r="N124" s="8">
        <v>45029</v>
      </c>
      <c r="O124" s="8">
        <v>44866</v>
      </c>
      <c r="P124" s="8">
        <v>45036</v>
      </c>
    </row>
    <row r="125" spans="1:16" x14ac:dyDescent="0.25">
      <c r="A125" s="3" t="s">
        <v>243</v>
      </c>
      <c r="B125" s="3" t="s">
        <v>421</v>
      </c>
      <c r="C125" s="3" t="s">
        <v>504</v>
      </c>
      <c r="D125" s="3" t="s">
        <v>505</v>
      </c>
      <c r="E125" s="15">
        <v>28343.81</v>
      </c>
      <c r="G125" s="16">
        <f t="shared" si="2"/>
        <v>28343.81</v>
      </c>
      <c r="H125" s="6"/>
      <c r="I125" s="6"/>
      <c r="J125" s="17">
        <v>28343.81</v>
      </c>
      <c r="K125" s="16">
        <v>100161.61</v>
      </c>
      <c r="L125" s="18">
        <f t="shared" si="3"/>
        <v>-71817.8</v>
      </c>
      <c r="M125" s="8">
        <v>44879.584409722222</v>
      </c>
      <c r="N125" s="8">
        <v>45085</v>
      </c>
      <c r="O125" s="8">
        <v>44866</v>
      </c>
      <c r="P125" s="8">
        <v>45076</v>
      </c>
    </row>
    <row r="126" spans="1:16" x14ac:dyDescent="0.25">
      <c r="A126" s="3" t="s">
        <v>243</v>
      </c>
      <c r="B126" s="3" t="s">
        <v>421</v>
      </c>
      <c r="C126" s="3" t="s">
        <v>506</v>
      </c>
      <c r="D126" s="3" t="s">
        <v>507</v>
      </c>
      <c r="E126" s="15">
        <v>-270054.26</v>
      </c>
      <c r="G126" s="16">
        <f t="shared" si="2"/>
        <v>-270054.26</v>
      </c>
      <c r="H126" s="6"/>
      <c r="I126" s="6"/>
      <c r="J126" s="17">
        <v>0</v>
      </c>
      <c r="K126" s="16">
        <v>319190</v>
      </c>
      <c r="L126" s="18">
        <f t="shared" si="3"/>
        <v>-319190</v>
      </c>
      <c r="M126" s="8">
        <v>43973.583784722221</v>
      </c>
      <c r="N126" s="8">
        <v>44286</v>
      </c>
      <c r="O126" s="8">
        <v>43952</v>
      </c>
      <c r="P126" s="8"/>
    </row>
    <row r="127" spans="1:16" x14ac:dyDescent="0.25">
      <c r="A127" s="3" t="s">
        <v>243</v>
      </c>
      <c r="B127" s="3" t="s">
        <v>421</v>
      </c>
      <c r="C127" s="3" t="s">
        <v>508</v>
      </c>
      <c r="D127" s="3" t="s">
        <v>509</v>
      </c>
      <c r="E127" s="15">
        <v>-40.85</v>
      </c>
      <c r="G127" s="16">
        <f t="shared" si="2"/>
        <v>-40.85</v>
      </c>
      <c r="H127" s="6"/>
      <c r="I127" s="6"/>
      <c r="J127" s="17">
        <v>0</v>
      </c>
      <c r="K127" s="16">
        <v>44181.42</v>
      </c>
      <c r="L127" s="18">
        <f t="shared" si="3"/>
        <v>-44181.42</v>
      </c>
      <c r="M127" s="8">
        <v>44097.417395833334</v>
      </c>
      <c r="N127" s="8">
        <v>45007</v>
      </c>
      <c r="O127" s="8">
        <v>44105</v>
      </c>
      <c r="P127" s="8"/>
    </row>
    <row r="128" spans="1:16" x14ac:dyDescent="0.25">
      <c r="A128" s="3" t="s">
        <v>243</v>
      </c>
      <c r="B128" s="3" t="s">
        <v>421</v>
      </c>
      <c r="C128" s="3" t="s">
        <v>510</v>
      </c>
      <c r="D128" s="3" t="s">
        <v>511</v>
      </c>
      <c r="E128" s="15">
        <v>25636.69</v>
      </c>
      <c r="G128" s="16">
        <f t="shared" si="2"/>
        <v>25636.69</v>
      </c>
      <c r="H128" s="6"/>
      <c r="I128" s="6"/>
      <c r="J128" s="17">
        <v>25856.17</v>
      </c>
      <c r="K128" s="16">
        <v>95065.91</v>
      </c>
      <c r="L128" s="18">
        <f t="shared" si="3"/>
        <v>-69209.740000000005</v>
      </c>
      <c r="M128" s="8">
        <v>44281.751585648148</v>
      </c>
      <c r="N128" s="8">
        <v>44925</v>
      </c>
      <c r="O128" s="8">
        <v>44287</v>
      </c>
      <c r="P128" s="8">
        <v>44914</v>
      </c>
    </row>
    <row r="129" spans="1:16" x14ac:dyDescent="0.25">
      <c r="A129" s="3" t="s">
        <v>243</v>
      </c>
      <c r="B129" s="3" t="s">
        <v>421</v>
      </c>
      <c r="C129" s="3" t="s">
        <v>512</v>
      </c>
      <c r="D129" s="3" t="s">
        <v>513</v>
      </c>
      <c r="E129" s="15">
        <v>155086.56</v>
      </c>
      <c r="G129" s="16">
        <f t="shared" si="2"/>
        <v>155086.56</v>
      </c>
      <c r="H129" s="6"/>
      <c r="I129" s="6"/>
      <c r="J129" s="17">
        <v>158318.91</v>
      </c>
      <c r="K129" s="16">
        <v>88032.99</v>
      </c>
      <c r="L129" s="18">
        <f t="shared" si="3"/>
        <v>70285.919999999998</v>
      </c>
      <c r="M129" s="8">
        <v>44530.584664351853</v>
      </c>
      <c r="N129" s="8">
        <v>44749</v>
      </c>
      <c r="O129" s="8">
        <v>44531</v>
      </c>
      <c r="P129" s="8">
        <v>44739</v>
      </c>
    </row>
    <row r="130" spans="1:16" x14ac:dyDescent="0.25">
      <c r="A130" s="3" t="s">
        <v>243</v>
      </c>
      <c r="B130" s="3" t="s">
        <v>421</v>
      </c>
      <c r="C130" s="3" t="s">
        <v>514</v>
      </c>
      <c r="D130" s="3" t="s">
        <v>515</v>
      </c>
      <c r="E130" s="15">
        <v>5566.56</v>
      </c>
      <c r="G130" s="16">
        <f t="shared" si="2"/>
        <v>5566.56</v>
      </c>
      <c r="H130" s="6"/>
      <c r="I130" s="6"/>
      <c r="J130" s="17">
        <v>39183.17</v>
      </c>
      <c r="K130" s="16">
        <v>20070.03</v>
      </c>
      <c r="L130" s="18">
        <f t="shared" si="3"/>
        <v>19113.14</v>
      </c>
      <c r="M130" s="8">
        <v>44326.417858796296</v>
      </c>
      <c r="N130" s="8">
        <v>45586</v>
      </c>
      <c r="O130" s="8">
        <v>44348</v>
      </c>
      <c r="P130" s="8">
        <v>44581</v>
      </c>
    </row>
    <row r="131" spans="1:16" x14ac:dyDescent="0.25">
      <c r="A131" s="3" t="s">
        <v>243</v>
      </c>
      <c r="B131" s="3" t="s">
        <v>516</v>
      </c>
      <c r="C131" s="3" t="s">
        <v>517</v>
      </c>
      <c r="D131" s="3" t="s">
        <v>518</v>
      </c>
      <c r="E131" s="15">
        <v>152915.20000000001</v>
      </c>
      <c r="G131" s="16">
        <f t="shared" si="2"/>
        <v>152915.20000000001</v>
      </c>
      <c r="H131" s="6"/>
      <c r="I131" s="6"/>
      <c r="J131" s="17">
        <v>178967.29</v>
      </c>
      <c r="K131" s="16">
        <v>87907.04</v>
      </c>
      <c r="L131" s="18">
        <f t="shared" si="3"/>
        <v>91060.250000000015</v>
      </c>
      <c r="M131" s="8">
        <v>43000.584224537037</v>
      </c>
      <c r="N131" s="8">
        <v>45991</v>
      </c>
      <c r="O131" s="8">
        <v>43009</v>
      </c>
      <c r="P131" s="8"/>
    </row>
    <row r="132" spans="1:16" x14ac:dyDescent="0.25">
      <c r="A132" s="3" t="s">
        <v>243</v>
      </c>
      <c r="B132" s="3" t="s">
        <v>519</v>
      </c>
      <c r="C132" s="3" t="s">
        <v>520</v>
      </c>
      <c r="D132" s="3" t="s">
        <v>521</v>
      </c>
      <c r="E132" s="15">
        <v>-38.15</v>
      </c>
      <c r="G132" s="16">
        <f t="shared" ref="G132:G195" si="4">E132-F132</f>
        <v>-38.15</v>
      </c>
      <c r="H132" s="6"/>
      <c r="I132" s="6"/>
      <c r="J132" s="17">
        <v>0</v>
      </c>
      <c r="K132" s="16">
        <v>0</v>
      </c>
      <c r="L132" s="18">
        <f t="shared" si="3"/>
        <v>0</v>
      </c>
      <c r="M132" s="8">
        <v>44259.418217592596</v>
      </c>
      <c r="N132" s="8">
        <v>44397</v>
      </c>
      <c r="O132" s="8">
        <v>44317</v>
      </c>
      <c r="P132" s="8"/>
    </row>
    <row r="133" spans="1:16" x14ac:dyDescent="0.25">
      <c r="A133" s="3" t="s">
        <v>243</v>
      </c>
      <c r="B133" s="3" t="s">
        <v>519</v>
      </c>
      <c r="C133" s="3" t="s">
        <v>522</v>
      </c>
      <c r="D133" s="3" t="s">
        <v>523</v>
      </c>
      <c r="E133" s="15">
        <v>121065.3</v>
      </c>
      <c r="G133" s="16">
        <f t="shared" si="4"/>
        <v>121065.3</v>
      </c>
      <c r="H133" s="6"/>
      <c r="I133" s="6"/>
      <c r="J133" s="17">
        <v>137360.64000000001</v>
      </c>
      <c r="K133" s="16">
        <v>73592.679999999993</v>
      </c>
      <c r="L133" s="18">
        <f t="shared" ref="L133:L196" si="5">J133-K133</f>
        <v>63767.960000000021</v>
      </c>
      <c r="M133" s="8">
        <v>44285.422673611109</v>
      </c>
      <c r="N133" s="8">
        <v>45705</v>
      </c>
      <c r="O133" s="8">
        <v>44287</v>
      </c>
      <c r="P133" s="8">
        <v>44741</v>
      </c>
    </row>
    <row r="134" spans="1:16" x14ac:dyDescent="0.25">
      <c r="A134" s="3" t="s">
        <v>243</v>
      </c>
      <c r="B134" s="3" t="s">
        <v>519</v>
      </c>
      <c r="C134" s="3" t="s">
        <v>524</v>
      </c>
      <c r="D134" s="3" t="s">
        <v>525</v>
      </c>
      <c r="E134" s="15">
        <v>12594.91</v>
      </c>
      <c r="G134" s="16">
        <f t="shared" si="4"/>
        <v>12594.91</v>
      </c>
      <c r="H134" s="6"/>
      <c r="I134" s="6"/>
      <c r="J134" s="17">
        <v>141660.91999999998</v>
      </c>
      <c r="K134" s="16">
        <v>50388.91</v>
      </c>
      <c r="L134" s="18">
        <f t="shared" si="5"/>
        <v>91272.00999999998</v>
      </c>
      <c r="M134" s="8">
        <v>44369.751226851855</v>
      </c>
      <c r="N134" s="8">
        <v>45615</v>
      </c>
      <c r="O134" s="8">
        <v>44348</v>
      </c>
      <c r="P134" s="8">
        <v>44588</v>
      </c>
    </row>
    <row r="135" spans="1:16" x14ac:dyDescent="0.25">
      <c r="A135" s="3" t="s">
        <v>243</v>
      </c>
      <c r="B135" s="3" t="s">
        <v>519</v>
      </c>
      <c r="C135" s="3" t="s">
        <v>526</v>
      </c>
      <c r="D135" s="3" t="s">
        <v>527</v>
      </c>
      <c r="E135" s="15">
        <v>-2948.97</v>
      </c>
      <c r="G135" s="16">
        <f t="shared" si="4"/>
        <v>-2948.97</v>
      </c>
      <c r="H135" s="6"/>
      <c r="I135" s="6"/>
      <c r="J135" s="17">
        <v>0</v>
      </c>
      <c r="K135" s="16">
        <v>0</v>
      </c>
      <c r="L135" s="18">
        <f t="shared" si="5"/>
        <v>0</v>
      </c>
      <c r="M135" s="8">
        <v>44426.585162037038</v>
      </c>
      <c r="N135" s="8">
        <v>45644</v>
      </c>
      <c r="O135" s="8">
        <v>44440</v>
      </c>
      <c r="P135" s="8"/>
    </row>
    <row r="136" spans="1:16" x14ac:dyDescent="0.25">
      <c r="A136" s="3" t="s">
        <v>243</v>
      </c>
      <c r="B136" s="3" t="s">
        <v>519</v>
      </c>
      <c r="C136" s="3" t="s">
        <v>528</v>
      </c>
      <c r="D136" s="3" t="s">
        <v>529</v>
      </c>
      <c r="E136" s="15">
        <v>152622.76999999999</v>
      </c>
      <c r="G136" s="16">
        <f t="shared" si="4"/>
        <v>152622.76999999999</v>
      </c>
      <c r="H136" s="6"/>
      <c r="I136" s="6"/>
      <c r="J136" s="17">
        <v>249577.43</v>
      </c>
      <c r="K136" s="16">
        <v>90736.42</v>
      </c>
      <c r="L136" s="18">
        <f t="shared" si="5"/>
        <v>158841.01</v>
      </c>
      <c r="M136" s="8">
        <v>44410.584641203706</v>
      </c>
      <c r="N136" s="8">
        <v>44598</v>
      </c>
      <c r="O136" s="8">
        <v>44409</v>
      </c>
      <c r="P136" s="8">
        <v>44592</v>
      </c>
    </row>
    <row r="137" spans="1:16" x14ac:dyDescent="0.25">
      <c r="A137" s="3" t="s">
        <v>243</v>
      </c>
      <c r="B137" s="3" t="s">
        <v>519</v>
      </c>
      <c r="C137" s="3" t="s">
        <v>530</v>
      </c>
      <c r="D137" s="3" t="s">
        <v>531</v>
      </c>
      <c r="E137" s="15">
        <v>-201.98</v>
      </c>
      <c r="G137" s="16">
        <f t="shared" si="4"/>
        <v>-201.98</v>
      </c>
      <c r="H137" s="6"/>
      <c r="I137" s="6"/>
      <c r="J137" s="17">
        <v>11633.310000000001</v>
      </c>
      <c r="K137" s="16">
        <v>20092.61</v>
      </c>
      <c r="L137" s="18">
        <f t="shared" si="5"/>
        <v>-8459.2999999999993</v>
      </c>
      <c r="M137" s="8">
        <v>44495.751099537039</v>
      </c>
      <c r="N137" s="8">
        <v>44703</v>
      </c>
      <c r="O137" s="8">
        <v>44501</v>
      </c>
      <c r="P137" s="8">
        <v>44626</v>
      </c>
    </row>
    <row r="138" spans="1:16" x14ac:dyDescent="0.25">
      <c r="A138" s="3" t="s">
        <v>243</v>
      </c>
      <c r="B138" s="3" t="s">
        <v>519</v>
      </c>
      <c r="C138" s="3" t="s">
        <v>532</v>
      </c>
      <c r="D138" s="3" t="s">
        <v>533</v>
      </c>
      <c r="E138" s="15">
        <v>13395.31</v>
      </c>
      <c r="G138" s="16">
        <f t="shared" si="4"/>
        <v>13395.31</v>
      </c>
      <c r="H138" s="6"/>
      <c r="I138" s="6"/>
      <c r="J138" s="17">
        <v>104794.3</v>
      </c>
      <c r="K138" s="16">
        <v>70082.559999999998</v>
      </c>
      <c r="L138" s="18">
        <f t="shared" si="5"/>
        <v>34711.740000000005</v>
      </c>
      <c r="M138" s="8">
        <v>44174.417812500003</v>
      </c>
      <c r="N138" s="8">
        <v>45252</v>
      </c>
      <c r="O138" s="8">
        <v>44348</v>
      </c>
      <c r="P138" s="8"/>
    </row>
    <row r="139" spans="1:16" x14ac:dyDescent="0.25">
      <c r="A139" s="3" t="s">
        <v>243</v>
      </c>
      <c r="B139" s="3" t="s">
        <v>519</v>
      </c>
      <c r="C139" s="3" t="s">
        <v>534</v>
      </c>
      <c r="D139" s="3" t="s">
        <v>535</v>
      </c>
      <c r="E139" s="15">
        <v>-2000</v>
      </c>
      <c r="G139" s="16">
        <f t="shared" si="4"/>
        <v>-2000</v>
      </c>
      <c r="H139" s="6"/>
      <c r="I139" s="6"/>
      <c r="J139" s="17">
        <v>26756.850000000002</v>
      </c>
      <c r="K139" s="16">
        <v>51296.38</v>
      </c>
      <c r="L139" s="18">
        <f t="shared" si="5"/>
        <v>-24539.529999999995</v>
      </c>
      <c r="M139" s="8">
        <v>43679.584155092591</v>
      </c>
      <c r="N139" s="8">
        <v>43839</v>
      </c>
      <c r="O139" s="8">
        <v>43709</v>
      </c>
      <c r="P139" s="8">
        <v>44089</v>
      </c>
    </row>
    <row r="140" spans="1:16" x14ac:dyDescent="0.25">
      <c r="A140" s="3" t="s">
        <v>243</v>
      </c>
      <c r="B140" s="3" t="s">
        <v>519</v>
      </c>
      <c r="C140" s="3" t="s">
        <v>536</v>
      </c>
      <c r="D140" s="3" t="s">
        <v>537</v>
      </c>
      <c r="E140" s="15">
        <v>291540.23</v>
      </c>
      <c r="G140" s="16">
        <f t="shared" si="4"/>
        <v>291540.23</v>
      </c>
      <c r="H140" s="6"/>
      <c r="I140" s="6"/>
      <c r="J140" s="17">
        <v>320038.74</v>
      </c>
      <c r="K140" s="16">
        <v>24088.21</v>
      </c>
      <c r="L140" s="18">
        <f t="shared" si="5"/>
        <v>295950.52999999997</v>
      </c>
      <c r="M140" s="8">
        <v>44543.584652777776</v>
      </c>
      <c r="N140" s="8">
        <v>45657</v>
      </c>
      <c r="O140" s="8">
        <v>44531</v>
      </c>
      <c r="P140" s="8">
        <v>44734</v>
      </c>
    </row>
    <row r="141" spans="1:16" x14ac:dyDescent="0.25">
      <c r="A141" s="3" t="s">
        <v>243</v>
      </c>
      <c r="B141" s="3" t="s">
        <v>519</v>
      </c>
      <c r="C141" s="3" t="s">
        <v>538</v>
      </c>
      <c r="D141" s="3" t="s">
        <v>539</v>
      </c>
      <c r="E141" s="15">
        <v>135622.56</v>
      </c>
      <c r="G141" s="16">
        <f t="shared" si="4"/>
        <v>135622.56</v>
      </c>
      <c r="H141" s="6"/>
      <c r="I141" s="6"/>
      <c r="J141" s="17">
        <v>135622.56</v>
      </c>
      <c r="K141" s="16">
        <v>38705.17</v>
      </c>
      <c r="L141" s="18">
        <f t="shared" si="5"/>
        <v>96917.39</v>
      </c>
      <c r="M141" s="8">
        <v>44767.584305555552</v>
      </c>
      <c r="N141" s="8">
        <v>45015</v>
      </c>
      <c r="O141" s="8">
        <v>44774</v>
      </c>
      <c r="P141" s="8">
        <v>44973</v>
      </c>
    </row>
    <row r="142" spans="1:16" x14ac:dyDescent="0.25">
      <c r="A142" s="3" t="s">
        <v>243</v>
      </c>
      <c r="B142" s="3" t="s">
        <v>519</v>
      </c>
      <c r="C142" s="3" t="s">
        <v>540</v>
      </c>
      <c r="D142" s="3" t="s">
        <v>541</v>
      </c>
      <c r="E142" s="15">
        <v>85019.82</v>
      </c>
      <c r="G142" s="16">
        <f t="shared" si="4"/>
        <v>85019.82</v>
      </c>
      <c r="H142" s="6"/>
      <c r="I142" s="6"/>
      <c r="J142" s="17">
        <v>85019.82</v>
      </c>
      <c r="K142" s="16">
        <v>3293.8</v>
      </c>
      <c r="L142" s="18">
        <f t="shared" si="5"/>
        <v>81726.02</v>
      </c>
      <c r="M142" s="8">
        <v>44739.751030092593</v>
      </c>
      <c r="N142" s="8">
        <v>45015</v>
      </c>
      <c r="O142" s="8">
        <v>44743</v>
      </c>
      <c r="P142" s="8">
        <v>44986</v>
      </c>
    </row>
    <row r="143" spans="1:16" x14ac:dyDescent="0.25">
      <c r="A143" s="3" t="s">
        <v>243</v>
      </c>
      <c r="B143" s="3" t="s">
        <v>519</v>
      </c>
      <c r="C143" s="3" t="s">
        <v>542</v>
      </c>
      <c r="D143" s="3" t="s">
        <v>543</v>
      </c>
      <c r="E143" s="15">
        <v>62978.9</v>
      </c>
      <c r="G143" s="16">
        <f t="shared" si="4"/>
        <v>62978.9</v>
      </c>
      <c r="H143" s="6"/>
      <c r="I143" s="6"/>
      <c r="J143" s="17">
        <v>62978.9</v>
      </c>
      <c r="K143" s="16">
        <v>4544.42</v>
      </c>
      <c r="L143" s="18">
        <f t="shared" si="5"/>
        <v>58434.48</v>
      </c>
      <c r="M143" s="8">
        <v>44733.583923611113</v>
      </c>
      <c r="N143" s="8">
        <v>44875</v>
      </c>
      <c r="O143" s="8">
        <v>44713</v>
      </c>
      <c r="P143" s="8">
        <v>44862</v>
      </c>
    </row>
    <row r="144" spans="1:16" x14ac:dyDescent="0.25">
      <c r="A144" s="3" t="s">
        <v>243</v>
      </c>
      <c r="B144" s="3" t="s">
        <v>519</v>
      </c>
      <c r="C144" s="3" t="s">
        <v>544</v>
      </c>
      <c r="D144" s="3" t="s">
        <v>545</v>
      </c>
      <c r="E144" s="15">
        <v>18712.77</v>
      </c>
      <c r="G144" s="16">
        <f t="shared" si="4"/>
        <v>18712.77</v>
      </c>
      <c r="H144" s="6"/>
      <c r="I144" s="6"/>
      <c r="J144" s="17">
        <v>18712.77</v>
      </c>
      <c r="K144" s="16">
        <v>31832.35</v>
      </c>
      <c r="L144" s="18">
        <f t="shared" si="5"/>
        <v>-13119.579999999998</v>
      </c>
      <c r="M144" s="8">
        <v>44596.584189814814</v>
      </c>
      <c r="N144" s="8">
        <v>44938</v>
      </c>
      <c r="O144" s="8">
        <v>44774</v>
      </c>
      <c r="P144" s="8">
        <v>44920</v>
      </c>
    </row>
    <row r="145" spans="1:16" x14ac:dyDescent="0.25">
      <c r="A145" s="3" t="s">
        <v>243</v>
      </c>
      <c r="B145" s="3" t="s">
        <v>519</v>
      </c>
      <c r="C145" s="3" t="s">
        <v>546</v>
      </c>
      <c r="D145" s="3" t="s">
        <v>547</v>
      </c>
      <c r="E145" s="15">
        <v>15602.1</v>
      </c>
      <c r="G145" s="16">
        <f t="shared" si="4"/>
        <v>15602.1</v>
      </c>
      <c r="H145" s="6"/>
      <c r="I145" s="6"/>
      <c r="J145" s="17">
        <v>15602.1</v>
      </c>
      <c r="K145" s="16">
        <v>142182.69</v>
      </c>
      <c r="L145" s="18">
        <f t="shared" si="5"/>
        <v>-126580.59</v>
      </c>
      <c r="M145" s="8">
        <v>44855.584305555552</v>
      </c>
      <c r="N145" s="8">
        <v>45302</v>
      </c>
      <c r="O145" s="8">
        <v>44866</v>
      </c>
      <c r="P145" s="8">
        <v>45370</v>
      </c>
    </row>
    <row r="146" spans="1:16" x14ac:dyDescent="0.25">
      <c r="A146" s="3" t="s">
        <v>243</v>
      </c>
      <c r="B146" s="3" t="s">
        <v>519</v>
      </c>
      <c r="C146" s="3" t="s">
        <v>548</v>
      </c>
      <c r="D146" s="3" t="s">
        <v>549</v>
      </c>
      <c r="E146" s="15">
        <v>23794.85</v>
      </c>
      <c r="G146" s="16">
        <f t="shared" si="4"/>
        <v>23794.85</v>
      </c>
      <c r="H146" s="6"/>
      <c r="I146" s="6"/>
      <c r="J146" s="17">
        <v>132234</v>
      </c>
      <c r="K146" s="16">
        <v>75946.23</v>
      </c>
      <c r="L146" s="18">
        <f t="shared" si="5"/>
        <v>56287.770000000004</v>
      </c>
      <c r="M146" s="8">
        <v>44083.417314814818</v>
      </c>
      <c r="N146" s="8">
        <v>44337</v>
      </c>
      <c r="O146" s="8">
        <v>44256</v>
      </c>
      <c r="P146" s="8">
        <v>44446</v>
      </c>
    </row>
    <row r="147" spans="1:16" x14ac:dyDescent="0.25">
      <c r="A147" s="3" t="s">
        <v>243</v>
      </c>
      <c r="B147" s="3" t="s">
        <v>519</v>
      </c>
      <c r="C147" s="3" t="s">
        <v>550</v>
      </c>
      <c r="D147" s="3" t="s">
        <v>551</v>
      </c>
      <c r="E147" s="15">
        <v>-12.54</v>
      </c>
      <c r="G147" s="16">
        <f t="shared" si="4"/>
        <v>-12.54</v>
      </c>
      <c r="H147" s="6"/>
      <c r="I147" s="6"/>
      <c r="J147" s="17">
        <v>0</v>
      </c>
      <c r="K147" s="16">
        <v>0</v>
      </c>
      <c r="L147" s="18">
        <f t="shared" si="5"/>
        <v>0</v>
      </c>
      <c r="M147" s="8">
        <v>44139.751226851855</v>
      </c>
      <c r="N147" s="8">
        <v>44318</v>
      </c>
      <c r="O147" s="8">
        <v>44348</v>
      </c>
      <c r="P147" s="8"/>
    </row>
    <row r="148" spans="1:16" x14ac:dyDescent="0.25">
      <c r="A148" s="3" t="s">
        <v>243</v>
      </c>
      <c r="B148" s="3" t="s">
        <v>519</v>
      </c>
      <c r="C148" s="3" t="s">
        <v>552</v>
      </c>
      <c r="D148" s="3" t="s">
        <v>553</v>
      </c>
      <c r="E148" s="15">
        <v>722810.03</v>
      </c>
      <c r="G148" s="16">
        <f t="shared" si="4"/>
        <v>722810.03</v>
      </c>
      <c r="H148" s="6"/>
      <c r="I148" s="6"/>
      <c r="J148" s="17">
        <v>1011173.41</v>
      </c>
      <c r="K148" s="16">
        <v>1026778</v>
      </c>
      <c r="L148" s="18">
        <f t="shared" si="5"/>
        <v>-15604.589999999967</v>
      </c>
      <c r="M148" s="8">
        <v>43777.417569444442</v>
      </c>
      <c r="N148" s="8">
        <v>45107</v>
      </c>
      <c r="O148" s="8">
        <v>43831</v>
      </c>
      <c r="P148" s="8">
        <v>44404</v>
      </c>
    </row>
    <row r="149" spans="1:16" x14ac:dyDescent="0.25">
      <c r="A149" s="3" t="s">
        <v>243</v>
      </c>
      <c r="B149" s="3" t="s">
        <v>519</v>
      </c>
      <c r="C149" s="3" t="s">
        <v>554</v>
      </c>
      <c r="D149" s="3" t="s">
        <v>555</v>
      </c>
      <c r="E149" s="15">
        <v>33463.519999999997</v>
      </c>
      <c r="G149" s="16">
        <f t="shared" si="4"/>
        <v>33463.519999999997</v>
      </c>
      <c r="H149" s="6"/>
      <c r="I149" s="6"/>
      <c r="J149" s="17">
        <v>269708.90000000002</v>
      </c>
      <c r="K149" s="16">
        <v>109422.27</v>
      </c>
      <c r="L149" s="18">
        <f t="shared" si="5"/>
        <v>160286.63</v>
      </c>
      <c r="M149" s="8">
        <v>44243.751493055555</v>
      </c>
      <c r="N149" s="8">
        <v>45288</v>
      </c>
      <c r="O149" s="8">
        <v>44228</v>
      </c>
      <c r="P149" s="8">
        <v>44606</v>
      </c>
    </row>
    <row r="150" spans="1:16" x14ac:dyDescent="0.25">
      <c r="A150" s="3" t="s">
        <v>243</v>
      </c>
      <c r="B150" s="3" t="s">
        <v>519</v>
      </c>
      <c r="C150" s="3" t="s">
        <v>556</v>
      </c>
      <c r="D150" s="3" t="s">
        <v>557</v>
      </c>
      <c r="E150" s="15">
        <v>39331.86</v>
      </c>
      <c r="G150" s="16">
        <f t="shared" si="4"/>
        <v>39331.86</v>
      </c>
      <c r="H150" s="6"/>
      <c r="I150" s="6"/>
      <c r="J150" s="17">
        <v>39331.86</v>
      </c>
      <c r="K150" s="16">
        <v>0</v>
      </c>
      <c r="L150" s="18">
        <f t="shared" si="5"/>
        <v>39331.86</v>
      </c>
      <c r="M150" s="8">
        <v>44810.75072916667</v>
      </c>
      <c r="N150" s="8">
        <v>45657</v>
      </c>
      <c r="O150" s="8">
        <v>44866</v>
      </c>
      <c r="P150" s="8"/>
    </row>
    <row r="151" spans="1:16" x14ac:dyDescent="0.25">
      <c r="A151" s="3" t="s">
        <v>243</v>
      </c>
      <c r="B151" s="3" t="s">
        <v>519</v>
      </c>
      <c r="C151" s="3" t="s">
        <v>558</v>
      </c>
      <c r="D151" s="3" t="s">
        <v>559</v>
      </c>
      <c r="E151" s="15">
        <v>26004.32</v>
      </c>
      <c r="G151" s="16">
        <f t="shared" si="4"/>
        <v>26004.32</v>
      </c>
      <c r="H151" s="6"/>
      <c r="I151" s="6"/>
      <c r="J151" s="17">
        <v>125983.92000000001</v>
      </c>
      <c r="K151" s="16">
        <v>75860.649999999994</v>
      </c>
      <c r="L151" s="18">
        <f t="shared" si="5"/>
        <v>50123.270000000019</v>
      </c>
      <c r="M151" s="8">
        <v>44390.751435185186</v>
      </c>
      <c r="N151" s="8">
        <v>45642</v>
      </c>
      <c r="O151" s="8">
        <v>44378</v>
      </c>
      <c r="P151" s="8">
        <v>44978</v>
      </c>
    </row>
    <row r="152" spans="1:16" x14ac:dyDescent="0.25">
      <c r="A152" s="3" t="s">
        <v>243</v>
      </c>
      <c r="B152" s="3" t="s">
        <v>560</v>
      </c>
      <c r="C152" s="3" t="s">
        <v>561</v>
      </c>
      <c r="D152" s="3" t="s">
        <v>562</v>
      </c>
      <c r="E152" s="15">
        <v>86464.12</v>
      </c>
      <c r="G152" s="16">
        <f t="shared" si="4"/>
        <v>86464.12</v>
      </c>
      <c r="H152" s="6"/>
      <c r="I152" s="6"/>
      <c r="J152" s="17">
        <v>1472475.63</v>
      </c>
      <c r="K152" s="16">
        <v>800000</v>
      </c>
      <c r="L152" s="18">
        <f t="shared" si="5"/>
        <v>672475.62999999989</v>
      </c>
      <c r="M152" s="8">
        <v>42066.713680555556</v>
      </c>
      <c r="N152" s="8">
        <v>55153</v>
      </c>
      <c r="O152" s="8">
        <v>42095</v>
      </c>
      <c r="P152" s="8"/>
    </row>
    <row r="153" spans="1:16" x14ac:dyDescent="0.25">
      <c r="A153" s="3" t="s">
        <v>243</v>
      </c>
      <c r="B153" s="3" t="s">
        <v>560</v>
      </c>
      <c r="C153" s="3" t="s">
        <v>563</v>
      </c>
      <c r="D153" s="3" t="s">
        <v>564</v>
      </c>
      <c r="E153" s="15">
        <v>7349.44</v>
      </c>
      <c r="G153" s="16">
        <f t="shared" si="4"/>
        <v>7349.44</v>
      </c>
      <c r="H153" s="6"/>
      <c r="I153" s="6"/>
      <c r="J153" s="17">
        <v>58605.670000000006</v>
      </c>
      <c r="K153" s="16">
        <v>51696.38</v>
      </c>
      <c r="L153" s="18">
        <f t="shared" si="5"/>
        <v>6909.2900000000081</v>
      </c>
      <c r="M153" s="8">
        <v>44320.751493055555</v>
      </c>
      <c r="N153" s="8">
        <v>44432</v>
      </c>
      <c r="O153" s="8">
        <v>44348</v>
      </c>
      <c r="P153" s="8">
        <v>44739</v>
      </c>
    </row>
    <row r="154" spans="1:16" x14ac:dyDescent="0.25">
      <c r="A154" s="3" t="s">
        <v>243</v>
      </c>
      <c r="B154" s="3" t="s">
        <v>560</v>
      </c>
      <c r="C154" s="3" t="s">
        <v>565</v>
      </c>
      <c r="D154" s="3" t="s">
        <v>566</v>
      </c>
      <c r="E154" s="15">
        <v>2586675.13</v>
      </c>
      <c r="G154" s="16">
        <f t="shared" si="4"/>
        <v>2586675.13</v>
      </c>
      <c r="H154" s="6"/>
      <c r="I154" s="6"/>
      <c r="J154" s="17">
        <v>12433826.739999998</v>
      </c>
      <c r="K154" s="16">
        <v>2250000</v>
      </c>
      <c r="L154" s="18">
        <f t="shared" si="5"/>
        <v>10183826.739999998</v>
      </c>
      <c r="M154" s="8">
        <v>42066.688668981478</v>
      </c>
      <c r="N154" s="8">
        <v>55153</v>
      </c>
      <c r="O154" s="8">
        <v>42095</v>
      </c>
      <c r="P154" s="8"/>
    </row>
    <row r="155" spans="1:16" x14ac:dyDescent="0.25">
      <c r="A155" s="3" t="s">
        <v>243</v>
      </c>
      <c r="B155" s="3" t="s">
        <v>560</v>
      </c>
      <c r="C155" s="3" t="s">
        <v>567</v>
      </c>
      <c r="D155" s="3" t="s">
        <v>568</v>
      </c>
      <c r="E155" s="15">
        <v>-69.349999999999994</v>
      </c>
      <c r="G155" s="16">
        <f t="shared" si="4"/>
        <v>-69.349999999999994</v>
      </c>
      <c r="H155" s="6"/>
      <c r="I155" s="6"/>
      <c r="J155" s="17">
        <v>-2125.29</v>
      </c>
      <c r="K155" s="16">
        <v>29846.02</v>
      </c>
      <c r="L155" s="18">
        <f t="shared" si="5"/>
        <v>-31971.31</v>
      </c>
      <c r="M155" s="8">
        <v>42802.572002314817</v>
      </c>
      <c r="N155" s="8">
        <v>43465</v>
      </c>
      <c r="O155" s="8">
        <v>43070</v>
      </c>
      <c r="P155" s="8"/>
    </row>
    <row r="156" spans="1:16" x14ac:dyDescent="0.25">
      <c r="A156" s="3" t="s">
        <v>243</v>
      </c>
      <c r="B156" s="3" t="s">
        <v>569</v>
      </c>
      <c r="C156" s="3" t="s">
        <v>570</v>
      </c>
      <c r="D156" s="3" t="s">
        <v>571</v>
      </c>
      <c r="E156" s="15">
        <v>155545.97</v>
      </c>
      <c r="G156" s="16">
        <f t="shared" si="4"/>
        <v>155545.97</v>
      </c>
      <c r="H156" s="6"/>
      <c r="I156" s="6"/>
      <c r="J156" s="17">
        <v>759506.44</v>
      </c>
      <c r="K156" s="16">
        <v>350000</v>
      </c>
      <c r="L156" s="18">
        <f t="shared" si="5"/>
        <v>409506.43999999994</v>
      </c>
      <c r="M156" s="8">
        <v>42066.698680555557</v>
      </c>
      <c r="N156" s="8">
        <v>55153</v>
      </c>
      <c r="O156" s="8">
        <v>42095</v>
      </c>
      <c r="P156" s="8"/>
    </row>
    <row r="157" spans="1:16" x14ac:dyDescent="0.25">
      <c r="A157" s="3" t="s">
        <v>243</v>
      </c>
      <c r="B157" s="3" t="s">
        <v>569</v>
      </c>
      <c r="C157" s="3" t="s">
        <v>572</v>
      </c>
      <c r="D157" s="3" t="s">
        <v>573</v>
      </c>
      <c r="E157" s="15">
        <v>725529.48</v>
      </c>
      <c r="G157" s="16">
        <f t="shared" si="4"/>
        <v>725529.48</v>
      </c>
      <c r="H157" s="6"/>
      <c r="I157" s="6"/>
      <c r="J157" s="17">
        <v>7596975.6600000001</v>
      </c>
      <c r="K157" s="16">
        <v>14500000</v>
      </c>
      <c r="L157" s="18">
        <f t="shared" si="5"/>
        <v>-6903024.3399999999</v>
      </c>
      <c r="M157" s="8">
        <v>42066.696087962962</v>
      </c>
      <c r="N157" s="8">
        <v>55153</v>
      </c>
      <c r="O157" s="8">
        <v>42095</v>
      </c>
      <c r="P157" s="8"/>
    </row>
    <row r="158" spans="1:16" x14ac:dyDescent="0.25">
      <c r="A158" s="3" t="s">
        <v>243</v>
      </c>
      <c r="B158" s="3" t="s">
        <v>569</v>
      </c>
      <c r="C158" s="3" t="s">
        <v>574</v>
      </c>
      <c r="D158" s="3" t="s">
        <v>575</v>
      </c>
      <c r="E158" s="15">
        <v>3.02</v>
      </c>
      <c r="G158" s="16">
        <f t="shared" si="4"/>
        <v>3.02</v>
      </c>
      <c r="H158" s="6"/>
      <c r="I158" s="6"/>
      <c r="J158" s="17">
        <v>165029.18</v>
      </c>
      <c r="K158" s="16">
        <v>725000</v>
      </c>
      <c r="L158" s="18">
        <f t="shared" si="5"/>
        <v>-559970.82000000007</v>
      </c>
      <c r="M158" s="8">
        <v>42066.703148148146</v>
      </c>
      <c r="N158" s="8">
        <v>55153</v>
      </c>
      <c r="O158" s="8">
        <v>42095</v>
      </c>
      <c r="P158" s="8"/>
    </row>
    <row r="159" spans="1:16" x14ac:dyDescent="0.25">
      <c r="A159" s="3" t="s">
        <v>243</v>
      </c>
      <c r="B159" s="3" t="s">
        <v>569</v>
      </c>
      <c r="C159" s="3" t="s">
        <v>576</v>
      </c>
      <c r="D159" s="3" t="s">
        <v>577</v>
      </c>
      <c r="E159" s="15">
        <v>143796.68</v>
      </c>
      <c r="G159" s="16">
        <f t="shared" si="4"/>
        <v>143796.68</v>
      </c>
      <c r="H159" s="6"/>
      <c r="I159" s="6"/>
      <c r="J159" s="17">
        <v>3096858.32</v>
      </c>
      <c r="K159" s="16">
        <v>1250000</v>
      </c>
      <c r="L159" s="18">
        <f t="shared" si="5"/>
        <v>1846858.3199999998</v>
      </c>
      <c r="M159" s="8">
        <v>42066.706562500003</v>
      </c>
      <c r="N159" s="8">
        <v>55153</v>
      </c>
      <c r="O159" s="8">
        <v>42095</v>
      </c>
      <c r="P159" s="8"/>
    </row>
    <row r="160" spans="1:16" x14ac:dyDescent="0.25">
      <c r="A160" s="3" t="s">
        <v>243</v>
      </c>
      <c r="B160" s="3" t="s">
        <v>569</v>
      </c>
      <c r="C160" s="3" t="s">
        <v>578</v>
      </c>
      <c r="D160" s="3" t="s">
        <v>579</v>
      </c>
      <c r="E160" s="15">
        <v>1.21</v>
      </c>
      <c r="G160" s="16">
        <f t="shared" si="4"/>
        <v>1.21</v>
      </c>
      <c r="H160" s="6"/>
      <c r="I160" s="6"/>
      <c r="J160" s="17">
        <v>168024.66999999998</v>
      </c>
      <c r="K160" s="16">
        <v>800000</v>
      </c>
      <c r="L160" s="18">
        <f t="shared" si="5"/>
        <v>-631975.33000000007</v>
      </c>
      <c r="M160" s="8">
        <v>42066.717002314814</v>
      </c>
      <c r="N160" s="8">
        <v>55153</v>
      </c>
      <c r="O160" s="8">
        <v>42095</v>
      </c>
      <c r="P160" s="8"/>
    </row>
    <row r="161" spans="1:16" x14ac:dyDescent="0.25">
      <c r="A161" s="3" t="s">
        <v>243</v>
      </c>
      <c r="B161" s="3" t="s">
        <v>580</v>
      </c>
      <c r="C161" s="3" t="s">
        <v>581</v>
      </c>
      <c r="D161" s="3" t="s">
        <v>582</v>
      </c>
      <c r="E161" s="15">
        <v>-6341.94</v>
      </c>
      <c r="G161" s="16">
        <f t="shared" si="4"/>
        <v>-6341.94</v>
      </c>
      <c r="H161" s="6"/>
      <c r="I161" s="6"/>
      <c r="J161" s="17">
        <v>2411.2500000000009</v>
      </c>
      <c r="K161" s="16">
        <v>48953.52</v>
      </c>
      <c r="L161" s="18">
        <f t="shared" si="5"/>
        <v>-46542.27</v>
      </c>
      <c r="M161" s="8">
        <v>44019.417430555557</v>
      </c>
      <c r="N161" s="8">
        <v>44286</v>
      </c>
      <c r="O161" s="8">
        <v>44044</v>
      </c>
      <c r="P161" s="8">
        <v>44216</v>
      </c>
    </row>
    <row r="162" spans="1:16" x14ac:dyDescent="0.25">
      <c r="A162" s="3" t="s">
        <v>243</v>
      </c>
      <c r="B162" s="3" t="s">
        <v>583</v>
      </c>
      <c r="C162" s="3" t="s">
        <v>584</v>
      </c>
      <c r="D162" s="3" t="s">
        <v>585</v>
      </c>
      <c r="E162" s="15">
        <v>-121.17</v>
      </c>
      <c r="G162" s="16">
        <f t="shared" si="4"/>
        <v>-121.17</v>
      </c>
      <c r="H162" s="6"/>
      <c r="I162" s="6"/>
      <c r="J162" s="17">
        <v>0</v>
      </c>
      <c r="K162" s="16">
        <v>0</v>
      </c>
      <c r="L162" s="18">
        <f t="shared" si="5"/>
        <v>0</v>
      </c>
      <c r="M162" s="8">
        <v>44502.584398148145</v>
      </c>
      <c r="N162" s="8">
        <v>44635</v>
      </c>
      <c r="O162" s="8">
        <v>44531</v>
      </c>
      <c r="P162" s="8">
        <v>44649</v>
      </c>
    </row>
    <row r="163" spans="1:16" x14ac:dyDescent="0.25">
      <c r="A163" s="3" t="s">
        <v>243</v>
      </c>
      <c r="B163" s="3" t="s">
        <v>586</v>
      </c>
      <c r="C163" s="3" t="s">
        <v>587</v>
      </c>
      <c r="D163" s="3" t="s">
        <v>588</v>
      </c>
      <c r="E163" s="15">
        <v>534450.88</v>
      </c>
      <c r="G163" s="16">
        <f t="shared" si="4"/>
        <v>534450.88</v>
      </c>
      <c r="H163" s="6"/>
      <c r="I163" s="6"/>
      <c r="J163" s="17">
        <v>822438.94</v>
      </c>
      <c r="K163" s="16">
        <v>732000</v>
      </c>
      <c r="L163" s="18">
        <f t="shared" si="5"/>
        <v>90438.939999999944</v>
      </c>
      <c r="M163" s="8">
        <v>44195.653622685182</v>
      </c>
      <c r="N163" s="8">
        <v>45960</v>
      </c>
      <c r="O163" s="8">
        <v>44378</v>
      </c>
      <c r="P163" s="8"/>
    </row>
    <row r="164" spans="1:16" x14ac:dyDescent="0.25">
      <c r="A164" s="3" t="s">
        <v>243</v>
      </c>
      <c r="B164" s="3" t="s">
        <v>586</v>
      </c>
      <c r="C164" s="3" t="s">
        <v>589</v>
      </c>
      <c r="D164" s="3" t="s">
        <v>590</v>
      </c>
      <c r="E164" s="15">
        <v>14785.03</v>
      </c>
      <c r="G164" s="16">
        <f t="shared" si="4"/>
        <v>14785.03</v>
      </c>
      <c r="H164" s="6"/>
      <c r="I164" s="6"/>
      <c r="J164" s="17">
        <v>63309.64</v>
      </c>
      <c r="K164" s="16">
        <v>82500</v>
      </c>
      <c r="L164" s="18">
        <f t="shared" si="5"/>
        <v>-19190.36</v>
      </c>
      <c r="M164" s="8">
        <v>44198.574942129628</v>
      </c>
      <c r="N164" s="8">
        <v>46112</v>
      </c>
      <c r="O164" s="8">
        <v>44287</v>
      </c>
      <c r="P164" s="8"/>
    </row>
    <row r="165" spans="1:16" x14ac:dyDescent="0.25">
      <c r="A165" s="3" t="s">
        <v>243</v>
      </c>
      <c r="B165" s="3" t="s">
        <v>591</v>
      </c>
      <c r="C165" s="3" t="s">
        <v>592</v>
      </c>
      <c r="D165" s="3" t="s">
        <v>593</v>
      </c>
      <c r="E165" s="15">
        <v>-16.079999999999998</v>
      </c>
      <c r="G165" s="16">
        <f t="shared" si="4"/>
        <v>-16.079999999999998</v>
      </c>
      <c r="H165" s="6"/>
      <c r="I165" s="6"/>
      <c r="J165" s="17">
        <v>27552.449999999997</v>
      </c>
      <c r="K165" s="16">
        <v>58000</v>
      </c>
      <c r="L165" s="18">
        <f t="shared" si="5"/>
        <v>-30447.550000000003</v>
      </c>
      <c r="M165" s="8">
        <v>44202.49454861111</v>
      </c>
      <c r="N165" s="8">
        <v>44651</v>
      </c>
      <c r="O165" s="8">
        <v>44348</v>
      </c>
      <c r="P165" s="8">
        <v>44502</v>
      </c>
    </row>
    <row r="166" spans="1:16" x14ac:dyDescent="0.25">
      <c r="A166" s="3" t="s">
        <v>243</v>
      </c>
      <c r="B166" s="3" t="s">
        <v>594</v>
      </c>
      <c r="C166" s="3" t="s">
        <v>595</v>
      </c>
      <c r="D166" s="3" t="s">
        <v>596</v>
      </c>
      <c r="E166" s="15">
        <v>5128.13</v>
      </c>
      <c r="G166" s="16">
        <f t="shared" si="4"/>
        <v>5128.13</v>
      </c>
      <c r="H166" s="6"/>
      <c r="I166" s="6"/>
      <c r="J166" s="17">
        <v>28394.05</v>
      </c>
      <c r="K166" s="16">
        <v>429700</v>
      </c>
      <c r="L166" s="18">
        <f t="shared" si="5"/>
        <v>-401305.95</v>
      </c>
      <c r="M166" s="8">
        <v>44194.348981481482</v>
      </c>
      <c r="N166" s="8">
        <v>45016</v>
      </c>
      <c r="O166" s="8">
        <v>44440</v>
      </c>
      <c r="P166" s="8">
        <v>44547</v>
      </c>
    </row>
    <row r="167" spans="1:16" x14ac:dyDescent="0.25">
      <c r="A167" s="3" t="s">
        <v>243</v>
      </c>
      <c r="B167" s="3" t="s">
        <v>597</v>
      </c>
      <c r="C167" s="3" t="s">
        <v>598</v>
      </c>
      <c r="D167" s="3" t="s">
        <v>599</v>
      </c>
      <c r="E167" s="15">
        <v>558.52</v>
      </c>
      <c r="G167" s="16">
        <f t="shared" si="4"/>
        <v>558.52</v>
      </c>
      <c r="H167" s="6"/>
      <c r="I167" s="6"/>
      <c r="J167" s="17">
        <v>14410.4</v>
      </c>
      <c r="K167" s="16">
        <v>56400</v>
      </c>
      <c r="L167" s="18">
        <f t="shared" si="5"/>
        <v>-41989.599999999999</v>
      </c>
      <c r="M167" s="8">
        <v>44202.449490740742</v>
      </c>
      <c r="N167" s="8">
        <v>44651</v>
      </c>
      <c r="O167" s="8">
        <v>44378</v>
      </c>
      <c r="P167" s="8">
        <v>44492</v>
      </c>
    </row>
    <row r="168" spans="1:16" x14ac:dyDescent="0.25">
      <c r="A168" s="3" t="s">
        <v>243</v>
      </c>
      <c r="B168" s="3" t="s">
        <v>600</v>
      </c>
      <c r="C168" s="3" t="s">
        <v>601</v>
      </c>
      <c r="D168" s="3" t="s">
        <v>602</v>
      </c>
      <c r="E168" s="15">
        <v>1413967.66</v>
      </c>
      <c r="G168" s="16">
        <f t="shared" si="4"/>
        <v>1413967.66</v>
      </c>
      <c r="H168" s="6"/>
      <c r="I168" s="6"/>
      <c r="J168" s="17">
        <v>1422563.2899999998</v>
      </c>
      <c r="K168" s="16">
        <v>507300</v>
      </c>
      <c r="L168" s="18">
        <f t="shared" si="5"/>
        <v>915263.2899999998</v>
      </c>
      <c r="M168" s="8">
        <v>44193.478946759256</v>
      </c>
      <c r="N168" s="8">
        <v>45016</v>
      </c>
      <c r="O168" s="8">
        <v>44531</v>
      </c>
      <c r="P168" s="8">
        <v>44965</v>
      </c>
    </row>
    <row r="169" spans="1:16" x14ac:dyDescent="0.25">
      <c r="A169" s="3" t="s">
        <v>243</v>
      </c>
      <c r="B169" s="3" t="s">
        <v>600</v>
      </c>
      <c r="C169" s="3" t="s">
        <v>603</v>
      </c>
      <c r="D169" s="3" t="s">
        <v>604</v>
      </c>
      <c r="E169" s="15">
        <v>8265.25</v>
      </c>
      <c r="G169" s="16">
        <f t="shared" si="4"/>
        <v>8265.25</v>
      </c>
      <c r="H169" s="6"/>
      <c r="I169" s="6"/>
      <c r="J169" s="17">
        <v>8265.25</v>
      </c>
      <c r="K169" s="16">
        <v>82500</v>
      </c>
      <c r="L169" s="18">
        <f t="shared" si="5"/>
        <v>-74234.75</v>
      </c>
      <c r="M169" s="8">
        <v>44209.445034722223</v>
      </c>
      <c r="N169" s="8">
        <v>45016</v>
      </c>
      <c r="O169" s="8">
        <v>44621</v>
      </c>
      <c r="P169" s="8">
        <v>44965</v>
      </c>
    </row>
    <row r="170" spans="1:16" x14ac:dyDescent="0.25">
      <c r="A170" s="3" t="s">
        <v>243</v>
      </c>
      <c r="B170" s="3" t="s">
        <v>605</v>
      </c>
      <c r="C170" s="3" t="s">
        <v>606</v>
      </c>
      <c r="D170" s="3" t="s">
        <v>607</v>
      </c>
      <c r="E170" s="15">
        <v>64751.09</v>
      </c>
      <c r="G170" s="16">
        <f t="shared" si="4"/>
        <v>64751.09</v>
      </c>
      <c r="H170" s="6"/>
      <c r="I170" s="6"/>
      <c r="J170" s="17">
        <v>64751.09</v>
      </c>
      <c r="K170" s="16">
        <v>37100</v>
      </c>
      <c r="L170" s="18">
        <f t="shared" si="5"/>
        <v>27651.089999999997</v>
      </c>
      <c r="M170" s="8">
        <v>44497.426516203705</v>
      </c>
      <c r="N170" s="8">
        <v>45015</v>
      </c>
      <c r="O170" s="8">
        <v>44562</v>
      </c>
      <c r="P170" s="8">
        <v>44975</v>
      </c>
    </row>
    <row r="171" spans="1:16" x14ac:dyDescent="0.25">
      <c r="A171" s="3" t="s">
        <v>243</v>
      </c>
      <c r="B171" s="3" t="s">
        <v>608</v>
      </c>
      <c r="C171" s="3" t="s">
        <v>609</v>
      </c>
      <c r="D171" s="3" t="s">
        <v>610</v>
      </c>
      <c r="E171" s="15">
        <v>323759.84000000003</v>
      </c>
      <c r="G171" s="16">
        <f t="shared" si="4"/>
        <v>323759.84000000003</v>
      </c>
      <c r="H171" s="6"/>
      <c r="I171" s="6"/>
      <c r="J171" s="17">
        <v>329411.77</v>
      </c>
      <c r="K171" s="16">
        <v>660800</v>
      </c>
      <c r="L171" s="18">
        <f t="shared" si="5"/>
        <v>-331388.23</v>
      </c>
      <c r="M171" s="8">
        <v>44195.686018518521</v>
      </c>
      <c r="N171" s="8">
        <v>44286</v>
      </c>
      <c r="O171" s="8">
        <v>44501</v>
      </c>
      <c r="P171" s="8">
        <v>45118</v>
      </c>
    </row>
    <row r="172" spans="1:16" x14ac:dyDescent="0.25">
      <c r="A172" s="3" t="s">
        <v>243</v>
      </c>
      <c r="B172" s="3" t="s">
        <v>608</v>
      </c>
      <c r="C172" s="3" t="s">
        <v>611</v>
      </c>
      <c r="D172" s="3" t="s">
        <v>612</v>
      </c>
      <c r="E172" s="15">
        <v>8486.6299999999992</v>
      </c>
      <c r="G172" s="16">
        <f t="shared" si="4"/>
        <v>8486.6299999999992</v>
      </c>
      <c r="H172" s="6"/>
      <c r="I172" s="6"/>
      <c r="J172" s="17">
        <v>8503.25</v>
      </c>
      <c r="K172" s="16">
        <v>82500</v>
      </c>
      <c r="L172" s="18">
        <f t="shared" si="5"/>
        <v>-73996.75</v>
      </c>
      <c r="M172" s="8">
        <v>44209.452997685185</v>
      </c>
      <c r="N172" s="8">
        <v>45016</v>
      </c>
      <c r="O172" s="8">
        <v>44440</v>
      </c>
      <c r="P172" s="8"/>
    </row>
    <row r="173" spans="1:16" x14ac:dyDescent="0.25">
      <c r="A173" s="3" t="s">
        <v>243</v>
      </c>
      <c r="B173" s="3" t="s">
        <v>613</v>
      </c>
      <c r="C173" s="3" t="s">
        <v>614</v>
      </c>
      <c r="D173" s="3" t="s">
        <v>615</v>
      </c>
      <c r="E173" s="15">
        <v>-737.56</v>
      </c>
      <c r="G173" s="16">
        <f t="shared" si="4"/>
        <v>-737.56</v>
      </c>
      <c r="H173" s="6"/>
      <c r="I173" s="6"/>
      <c r="J173" s="17">
        <v>24384.51</v>
      </c>
      <c r="K173" s="16">
        <v>58000</v>
      </c>
      <c r="L173" s="18">
        <f t="shared" si="5"/>
        <v>-33615.490000000005</v>
      </c>
      <c r="M173" s="8">
        <v>44202.622499999998</v>
      </c>
      <c r="N173" s="8">
        <v>44651</v>
      </c>
      <c r="O173" s="8">
        <v>44348</v>
      </c>
      <c r="P173" s="8">
        <v>44493</v>
      </c>
    </row>
    <row r="174" spans="1:16" x14ac:dyDescent="0.25">
      <c r="A174" s="3" t="s">
        <v>243</v>
      </c>
      <c r="B174" s="3" t="s">
        <v>616</v>
      </c>
      <c r="C174" s="3" t="s">
        <v>617</v>
      </c>
      <c r="D174" s="3" t="s">
        <v>618</v>
      </c>
      <c r="E174" s="15">
        <v>-214.76</v>
      </c>
      <c r="G174" s="16">
        <f t="shared" si="4"/>
        <v>-214.76</v>
      </c>
      <c r="H174" s="6"/>
      <c r="I174" s="6"/>
      <c r="J174" s="17">
        <v>30833.210000000003</v>
      </c>
      <c r="K174" s="16">
        <v>175200</v>
      </c>
      <c r="L174" s="18">
        <f t="shared" si="5"/>
        <v>-144366.79</v>
      </c>
      <c r="M174" s="8">
        <v>44341.368506944447</v>
      </c>
      <c r="N174" s="8">
        <v>44651</v>
      </c>
      <c r="O174" s="8">
        <v>44409</v>
      </c>
      <c r="P174" s="8">
        <v>44523</v>
      </c>
    </row>
    <row r="175" spans="1:16" x14ac:dyDescent="0.25">
      <c r="A175" s="3" t="s">
        <v>243</v>
      </c>
      <c r="B175" s="3" t="s">
        <v>619</v>
      </c>
      <c r="C175" s="3" t="s">
        <v>620</v>
      </c>
      <c r="D175" s="3" t="s">
        <v>621</v>
      </c>
      <c r="E175" s="15">
        <v>-1280</v>
      </c>
      <c r="G175" s="16">
        <f t="shared" si="4"/>
        <v>-1280</v>
      </c>
      <c r="H175" s="6"/>
      <c r="I175" s="6"/>
      <c r="J175" s="17">
        <v>11658.06</v>
      </c>
      <c r="K175" s="16">
        <v>56400</v>
      </c>
      <c r="L175" s="18">
        <f t="shared" si="5"/>
        <v>-44741.94</v>
      </c>
      <c r="M175" s="8">
        <v>44202.597418981481</v>
      </c>
      <c r="N175" s="8">
        <v>44651</v>
      </c>
      <c r="O175" s="8">
        <v>44378</v>
      </c>
      <c r="P175" s="8">
        <v>44492</v>
      </c>
    </row>
    <row r="176" spans="1:16" x14ac:dyDescent="0.25">
      <c r="A176" s="3" t="s">
        <v>243</v>
      </c>
      <c r="B176" s="3" t="s">
        <v>622</v>
      </c>
      <c r="C176" s="3" t="s">
        <v>623</v>
      </c>
      <c r="D176" s="3" t="s">
        <v>624</v>
      </c>
      <c r="E176" s="15">
        <v>461542.11</v>
      </c>
      <c r="G176" s="16">
        <f t="shared" si="4"/>
        <v>461542.11</v>
      </c>
      <c r="H176" s="6"/>
      <c r="I176" s="6"/>
      <c r="J176" s="17">
        <v>470207.47</v>
      </c>
      <c r="K176" s="16">
        <v>796400</v>
      </c>
      <c r="L176" s="18">
        <f t="shared" si="5"/>
        <v>-326192.53000000003</v>
      </c>
      <c r="M176" s="8">
        <v>44193.446747685186</v>
      </c>
      <c r="N176" s="8">
        <v>45016</v>
      </c>
      <c r="O176" s="8">
        <v>44501</v>
      </c>
      <c r="P176" s="8">
        <v>45238</v>
      </c>
    </row>
    <row r="177" spans="1:16" x14ac:dyDescent="0.25">
      <c r="A177" s="3" t="s">
        <v>243</v>
      </c>
      <c r="B177" s="3" t="s">
        <v>622</v>
      </c>
      <c r="C177" s="3" t="s">
        <v>625</v>
      </c>
      <c r="D177" s="3" t="s">
        <v>626</v>
      </c>
      <c r="E177" s="15">
        <v>8091.69</v>
      </c>
      <c r="G177" s="16">
        <f t="shared" si="4"/>
        <v>8091.69</v>
      </c>
      <c r="H177" s="6"/>
      <c r="I177" s="6"/>
      <c r="J177" s="17">
        <v>8102.6299999999992</v>
      </c>
      <c r="K177" s="16">
        <v>82500</v>
      </c>
      <c r="L177" s="18">
        <f t="shared" si="5"/>
        <v>-74397.37</v>
      </c>
      <c r="M177" s="8">
        <v>44209.430150462962</v>
      </c>
      <c r="N177" s="8">
        <v>45016</v>
      </c>
      <c r="O177" s="8">
        <v>44348</v>
      </c>
      <c r="P177" s="8"/>
    </row>
    <row r="178" spans="1:16" x14ac:dyDescent="0.25">
      <c r="A178" s="3" t="s">
        <v>243</v>
      </c>
      <c r="B178" s="3" t="s">
        <v>627</v>
      </c>
      <c r="C178" s="3" t="s">
        <v>628</v>
      </c>
      <c r="D178" s="3" t="s">
        <v>629</v>
      </c>
      <c r="E178" s="15">
        <v>2520149.9300000002</v>
      </c>
      <c r="G178" s="16">
        <f t="shared" si="4"/>
        <v>2520149.9300000002</v>
      </c>
      <c r="H178" s="6"/>
      <c r="I178" s="6"/>
      <c r="J178" s="17">
        <v>2771496.74</v>
      </c>
      <c r="K178" s="16">
        <v>746000</v>
      </c>
      <c r="L178" s="18">
        <f t="shared" si="5"/>
        <v>2025496.7400000002</v>
      </c>
      <c r="M178" s="8">
        <v>44193.426782407405</v>
      </c>
      <c r="N178" s="8">
        <v>44834</v>
      </c>
      <c r="O178" s="8">
        <v>44348</v>
      </c>
      <c r="P178" s="8">
        <v>44966</v>
      </c>
    </row>
    <row r="179" spans="1:16" x14ac:dyDescent="0.25">
      <c r="A179" s="3" t="s">
        <v>243</v>
      </c>
      <c r="B179" s="3" t="s">
        <v>627</v>
      </c>
      <c r="C179" s="3" t="s">
        <v>630</v>
      </c>
      <c r="D179" s="3" t="s">
        <v>631</v>
      </c>
      <c r="E179" s="15">
        <v>81026.570000000007</v>
      </c>
      <c r="G179" s="16">
        <f t="shared" si="4"/>
        <v>81026.570000000007</v>
      </c>
      <c r="H179" s="6"/>
      <c r="I179" s="6"/>
      <c r="J179" s="17">
        <v>87897.05</v>
      </c>
      <c r="K179" s="16">
        <v>82500</v>
      </c>
      <c r="L179" s="18">
        <f t="shared" si="5"/>
        <v>5397.0500000000029</v>
      </c>
      <c r="M179" s="8">
        <v>44209.418217592596</v>
      </c>
      <c r="N179" s="8">
        <v>44834</v>
      </c>
      <c r="O179" s="8">
        <v>44287</v>
      </c>
      <c r="P179" s="8">
        <v>44966</v>
      </c>
    </row>
    <row r="180" spans="1:16" x14ac:dyDescent="0.25">
      <c r="A180" s="3" t="s">
        <v>243</v>
      </c>
      <c r="B180" s="3" t="s">
        <v>632</v>
      </c>
      <c r="C180" s="3" t="s">
        <v>633</v>
      </c>
      <c r="D180" s="3" t="s">
        <v>634</v>
      </c>
      <c r="E180" s="15">
        <v>808517.34</v>
      </c>
      <c r="G180" s="16">
        <f t="shared" si="4"/>
        <v>808517.34</v>
      </c>
      <c r="H180" s="6"/>
      <c r="I180" s="6"/>
      <c r="J180" s="17">
        <v>808517.34</v>
      </c>
      <c r="K180" s="16">
        <v>135940</v>
      </c>
      <c r="L180" s="18">
        <f t="shared" si="5"/>
        <v>672577.34</v>
      </c>
      <c r="M180" s="8">
        <v>44621.529537037037</v>
      </c>
      <c r="N180" s="8">
        <v>44804</v>
      </c>
      <c r="O180" s="8">
        <v>44682</v>
      </c>
      <c r="P180" s="8">
        <v>44841</v>
      </c>
    </row>
    <row r="181" spans="1:16" x14ac:dyDescent="0.25">
      <c r="A181" s="3" t="s">
        <v>243</v>
      </c>
      <c r="B181" s="3" t="s">
        <v>632</v>
      </c>
      <c r="C181" s="3" t="s">
        <v>635</v>
      </c>
      <c r="D181" s="3" t="s">
        <v>636</v>
      </c>
      <c r="E181" s="15">
        <v>13054.22</v>
      </c>
      <c r="G181" s="16">
        <f t="shared" si="4"/>
        <v>13054.22</v>
      </c>
      <c r="H181" s="6"/>
      <c r="I181" s="6"/>
      <c r="J181" s="17">
        <v>13054.22</v>
      </c>
      <c r="K181" s="16">
        <v>9701.94</v>
      </c>
      <c r="L181" s="18">
        <f t="shared" si="5"/>
        <v>3352.2799999999988</v>
      </c>
      <c r="M181" s="8">
        <v>44733.583923611113</v>
      </c>
      <c r="N181" s="8">
        <v>44824</v>
      </c>
      <c r="O181" s="8">
        <v>44713</v>
      </c>
      <c r="P181" s="8"/>
    </row>
    <row r="182" spans="1:16" x14ac:dyDescent="0.25">
      <c r="A182" s="3" t="s">
        <v>243</v>
      </c>
      <c r="B182" s="3" t="s">
        <v>637</v>
      </c>
      <c r="C182" s="3" t="s">
        <v>638</v>
      </c>
      <c r="D182" s="3" t="s">
        <v>639</v>
      </c>
      <c r="E182" s="15">
        <v>-409.6</v>
      </c>
      <c r="G182" s="16">
        <f t="shared" si="4"/>
        <v>-409.6</v>
      </c>
      <c r="H182" s="6"/>
      <c r="I182" s="6"/>
      <c r="J182" s="17">
        <v>34892.01</v>
      </c>
      <c r="K182" s="16">
        <v>61000</v>
      </c>
      <c r="L182" s="18">
        <f t="shared" si="5"/>
        <v>-26107.989999999998</v>
      </c>
      <c r="M182" s="8">
        <v>44202.556608796294</v>
      </c>
      <c r="N182" s="8">
        <v>44651</v>
      </c>
      <c r="O182" s="8">
        <v>44378</v>
      </c>
      <c r="P182" s="8">
        <v>44520</v>
      </c>
    </row>
    <row r="183" spans="1:16" x14ac:dyDescent="0.25">
      <c r="A183" s="3" t="s">
        <v>243</v>
      </c>
      <c r="B183" s="3" t="s">
        <v>640</v>
      </c>
      <c r="C183" s="3" t="s">
        <v>641</v>
      </c>
      <c r="D183" s="3" t="s">
        <v>642</v>
      </c>
      <c r="E183" s="15">
        <v>-322.61</v>
      </c>
      <c r="G183" s="16">
        <f t="shared" si="4"/>
        <v>-322.61</v>
      </c>
      <c r="H183" s="6"/>
      <c r="I183" s="6"/>
      <c r="J183" s="17">
        <v>36270.07</v>
      </c>
      <c r="K183" s="16">
        <v>402900</v>
      </c>
      <c r="L183" s="18">
        <f t="shared" si="5"/>
        <v>-366629.93</v>
      </c>
      <c r="M183" s="8">
        <v>44202.54755787037</v>
      </c>
      <c r="N183" s="8">
        <v>44651</v>
      </c>
      <c r="O183" s="8">
        <v>44409</v>
      </c>
      <c r="P183" s="8">
        <v>44520</v>
      </c>
    </row>
    <row r="184" spans="1:16" x14ac:dyDescent="0.25">
      <c r="A184" s="3" t="s">
        <v>243</v>
      </c>
      <c r="B184" s="3" t="s">
        <v>643</v>
      </c>
      <c r="C184" s="3" t="s">
        <v>644</v>
      </c>
      <c r="D184" s="3" t="s">
        <v>645</v>
      </c>
      <c r="E184" s="15">
        <v>-46.06</v>
      </c>
      <c r="G184" s="16">
        <f t="shared" si="4"/>
        <v>-46.06</v>
      </c>
      <c r="H184" s="6"/>
      <c r="I184" s="6"/>
      <c r="J184" s="17">
        <v>0</v>
      </c>
      <c r="K184" s="16">
        <v>51953.52</v>
      </c>
      <c r="L184" s="18">
        <f t="shared" si="5"/>
        <v>-51953.52</v>
      </c>
      <c r="M184" s="8">
        <v>44204.584270833337</v>
      </c>
      <c r="N184" s="8">
        <v>44315</v>
      </c>
      <c r="O184" s="8">
        <v>44228</v>
      </c>
      <c r="P184" s="8"/>
    </row>
    <row r="185" spans="1:16" x14ac:dyDescent="0.25">
      <c r="A185" s="3" t="s">
        <v>243</v>
      </c>
      <c r="B185" s="3" t="s">
        <v>646</v>
      </c>
      <c r="C185" s="3" t="s">
        <v>647</v>
      </c>
      <c r="D185" s="3" t="s">
        <v>648</v>
      </c>
      <c r="E185" s="15">
        <v>-1718.36</v>
      </c>
      <c r="G185" s="16">
        <f t="shared" si="4"/>
        <v>-1718.36</v>
      </c>
      <c r="H185" s="6"/>
      <c r="I185" s="6"/>
      <c r="J185" s="17">
        <v>38785.61</v>
      </c>
      <c r="K185" s="16">
        <v>54100</v>
      </c>
      <c r="L185" s="18">
        <f t="shared" si="5"/>
        <v>-15314.39</v>
      </c>
      <c r="M185" s="8">
        <v>44202.56689814815</v>
      </c>
      <c r="N185" s="8">
        <v>44651</v>
      </c>
      <c r="O185" s="8">
        <v>44378</v>
      </c>
      <c r="P185" s="8">
        <v>44554</v>
      </c>
    </row>
    <row r="186" spans="1:16" x14ac:dyDescent="0.25">
      <c r="A186" s="3" t="s">
        <v>243</v>
      </c>
      <c r="B186" s="3" t="s">
        <v>649</v>
      </c>
      <c r="C186" s="3" t="s">
        <v>650</v>
      </c>
      <c r="D186" s="3" t="s">
        <v>651</v>
      </c>
      <c r="E186" s="15">
        <v>274502.17</v>
      </c>
      <c r="G186" s="16">
        <f t="shared" si="4"/>
        <v>274502.17</v>
      </c>
      <c r="H186" s="6"/>
      <c r="I186" s="6"/>
      <c r="J186" s="17">
        <v>1603730.0499999998</v>
      </c>
      <c r="K186" s="16">
        <v>0</v>
      </c>
      <c r="L186" s="18">
        <f t="shared" si="5"/>
        <v>1603730.0499999998</v>
      </c>
      <c r="M186" s="8">
        <v>36629</v>
      </c>
      <c r="N186" s="8">
        <v>55153</v>
      </c>
      <c r="O186" s="8">
        <v>36495</v>
      </c>
      <c r="P186" s="8"/>
    </row>
    <row r="187" spans="1:16" x14ac:dyDescent="0.25">
      <c r="A187" s="3" t="s">
        <v>243</v>
      </c>
      <c r="B187" s="3" t="s">
        <v>649</v>
      </c>
      <c r="C187" s="3" t="s">
        <v>652</v>
      </c>
      <c r="D187" s="3" t="s">
        <v>653</v>
      </c>
      <c r="E187" s="15">
        <v>1959.01</v>
      </c>
      <c r="G187" s="16">
        <f t="shared" si="4"/>
        <v>1959.01</v>
      </c>
      <c r="H187" s="6"/>
      <c r="I187" s="6"/>
      <c r="J187" s="17">
        <v>1959.01</v>
      </c>
      <c r="K187" s="16">
        <v>25000</v>
      </c>
      <c r="L187" s="18">
        <f t="shared" si="5"/>
        <v>-23040.99</v>
      </c>
      <c r="M187" s="8">
        <v>44840.380208333336</v>
      </c>
      <c r="N187" s="8">
        <v>45094</v>
      </c>
      <c r="O187" s="8">
        <v>44866</v>
      </c>
      <c r="P187" s="8"/>
    </row>
    <row r="188" spans="1:16" x14ac:dyDescent="0.25">
      <c r="A188" s="3" t="s">
        <v>243</v>
      </c>
      <c r="B188" s="3" t="s">
        <v>649</v>
      </c>
      <c r="C188" s="3" t="s">
        <v>654</v>
      </c>
      <c r="D188" s="3" t="s">
        <v>655</v>
      </c>
      <c r="E188" s="15">
        <v>325079.21000000002</v>
      </c>
      <c r="G188" s="16">
        <f t="shared" si="4"/>
        <v>325079.21000000002</v>
      </c>
      <c r="H188" s="6"/>
      <c r="I188" s="6"/>
      <c r="J188" s="17">
        <v>338902.89</v>
      </c>
      <c r="K188" s="16">
        <v>44018.51</v>
      </c>
      <c r="L188" s="18">
        <f t="shared" si="5"/>
        <v>294884.38</v>
      </c>
      <c r="M188" s="8">
        <v>44452.417754629627</v>
      </c>
      <c r="N188" s="8">
        <v>45397</v>
      </c>
      <c r="O188" s="8">
        <v>44440</v>
      </c>
      <c r="P188" s="8">
        <v>44832</v>
      </c>
    </row>
    <row r="189" spans="1:16" x14ac:dyDescent="0.25">
      <c r="A189" s="3" t="s">
        <v>243</v>
      </c>
      <c r="B189" s="3" t="s">
        <v>649</v>
      </c>
      <c r="C189" s="3" t="s">
        <v>656</v>
      </c>
      <c r="D189" s="3" t="s">
        <v>657</v>
      </c>
      <c r="E189" s="15">
        <v>-7132.91</v>
      </c>
      <c r="G189" s="16">
        <f t="shared" si="4"/>
        <v>-7132.91</v>
      </c>
      <c r="H189" s="6"/>
      <c r="I189" s="6"/>
      <c r="J189" s="17">
        <v>-5.0299999999997453</v>
      </c>
      <c r="K189" s="16">
        <v>24723.49</v>
      </c>
      <c r="L189" s="18">
        <f t="shared" si="5"/>
        <v>-24728.52</v>
      </c>
      <c r="M189" s="8">
        <v>44469.584247685183</v>
      </c>
      <c r="N189" s="8">
        <v>44693</v>
      </c>
      <c r="O189" s="8">
        <v>44470</v>
      </c>
      <c r="P189" s="8"/>
    </row>
    <row r="190" spans="1:16" x14ac:dyDescent="0.25">
      <c r="A190" s="3" t="s">
        <v>243</v>
      </c>
      <c r="B190" s="3" t="s">
        <v>649</v>
      </c>
      <c r="C190" s="3" t="s">
        <v>658</v>
      </c>
      <c r="D190" s="3" t="s">
        <v>659</v>
      </c>
      <c r="E190" s="15">
        <v>281941.23</v>
      </c>
      <c r="G190" s="16">
        <f t="shared" si="4"/>
        <v>281941.23</v>
      </c>
      <c r="H190" s="6"/>
      <c r="I190" s="6"/>
      <c r="J190" s="17">
        <v>281941.23</v>
      </c>
      <c r="K190" s="16">
        <v>12423.85</v>
      </c>
      <c r="L190" s="18">
        <f t="shared" si="5"/>
        <v>269517.38</v>
      </c>
      <c r="M190" s="8">
        <v>44739.751030092593</v>
      </c>
      <c r="N190" s="8">
        <v>45657</v>
      </c>
      <c r="O190" s="8">
        <v>44743</v>
      </c>
      <c r="P190" s="8">
        <v>44883</v>
      </c>
    </row>
    <row r="191" spans="1:16" x14ac:dyDescent="0.25">
      <c r="A191" s="3" t="s">
        <v>243</v>
      </c>
      <c r="B191" s="3" t="s">
        <v>649</v>
      </c>
      <c r="C191" s="3" t="s">
        <v>660</v>
      </c>
      <c r="D191" s="3" t="s">
        <v>661</v>
      </c>
      <c r="E191" s="15">
        <v>155144.79999999999</v>
      </c>
      <c r="G191" s="16">
        <f t="shared" si="4"/>
        <v>155144.79999999999</v>
      </c>
      <c r="H191" s="6"/>
      <c r="I191" s="6"/>
      <c r="J191" s="17">
        <v>155144.79999999999</v>
      </c>
      <c r="K191" s="16">
        <v>93664.48</v>
      </c>
      <c r="L191" s="18">
        <f t="shared" si="5"/>
        <v>61480.319999999992</v>
      </c>
      <c r="M191" s="8">
        <v>44783.584398148145</v>
      </c>
      <c r="N191" s="8">
        <v>45057</v>
      </c>
      <c r="O191" s="8">
        <v>44774</v>
      </c>
      <c r="P191" s="8">
        <v>45049</v>
      </c>
    </row>
    <row r="192" spans="1:16" x14ac:dyDescent="0.25">
      <c r="A192" s="3" t="s">
        <v>243</v>
      </c>
      <c r="B192" s="3" t="s">
        <v>649</v>
      </c>
      <c r="C192" s="3" t="s">
        <v>662</v>
      </c>
      <c r="D192" s="3" t="s">
        <v>663</v>
      </c>
      <c r="E192" s="15">
        <v>1024.68</v>
      </c>
      <c r="G192" s="16">
        <f t="shared" si="4"/>
        <v>1024.68</v>
      </c>
      <c r="H192" s="6"/>
      <c r="I192" s="6"/>
      <c r="J192" s="17">
        <v>1024.68</v>
      </c>
      <c r="K192" s="16">
        <v>6094.67</v>
      </c>
      <c r="L192" s="18">
        <f t="shared" si="5"/>
        <v>-5069.99</v>
      </c>
      <c r="M192" s="8">
        <v>44838.750706018516</v>
      </c>
      <c r="N192" s="8">
        <v>44859</v>
      </c>
      <c r="O192" s="8">
        <v>44835</v>
      </c>
      <c r="P192" s="8">
        <v>44861</v>
      </c>
    </row>
    <row r="193" spans="1:16" x14ac:dyDescent="0.25">
      <c r="A193" s="3" t="s">
        <v>243</v>
      </c>
      <c r="B193" s="3" t="s">
        <v>649</v>
      </c>
      <c r="C193" s="3" t="s">
        <v>664</v>
      </c>
      <c r="D193" s="3" t="s">
        <v>665</v>
      </c>
      <c r="E193" s="15">
        <v>871483.71</v>
      </c>
      <c r="G193" s="16">
        <f t="shared" si="4"/>
        <v>871483.71</v>
      </c>
      <c r="H193" s="6"/>
      <c r="I193" s="6"/>
      <c r="J193" s="17">
        <v>1712526.76</v>
      </c>
      <c r="K193" s="16">
        <v>1413710</v>
      </c>
      <c r="L193" s="18">
        <f t="shared" si="5"/>
        <v>298816.76</v>
      </c>
      <c r="M193" s="8">
        <v>43781.41747685185</v>
      </c>
      <c r="N193" s="8">
        <v>44726</v>
      </c>
      <c r="O193" s="8">
        <v>43831</v>
      </c>
      <c r="P193" s="8">
        <v>44621</v>
      </c>
    </row>
    <row r="194" spans="1:16" x14ac:dyDescent="0.25">
      <c r="A194" s="3" t="s">
        <v>243</v>
      </c>
      <c r="B194" s="3" t="s">
        <v>649</v>
      </c>
      <c r="C194" s="3" t="s">
        <v>666</v>
      </c>
      <c r="D194" s="3" t="s">
        <v>667</v>
      </c>
      <c r="E194" s="15">
        <v>33185.06</v>
      </c>
      <c r="G194" s="16">
        <f t="shared" si="4"/>
        <v>33185.06</v>
      </c>
      <c r="H194" s="6"/>
      <c r="I194" s="6"/>
      <c r="J194" s="17">
        <v>416296.81</v>
      </c>
      <c r="K194" s="16">
        <v>101691.72</v>
      </c>
      <c r="L194" s="18">
        <f t="shared" si="5"/>
        <v>314605.08999999997</v>
      </c>
      <c r="M194" s="8">
        <v>44294.417893518519</v>
      </c>
      <c r="N194" s="8">
        <v>45566</v>
      </c>
      <c r="O194" s="8">
        <v>44317</v>
      </c>
      <c r="P194" s="8">
        <v>44544</v>
      </c>
    </row>
    <row r="195" spans="1:16" x14ac:dyDescent="0.25">
      <c r="A195" s="3" t="s">
        <v>243</v>
      </c>
      <c r="B195" s="3" t="s">
        <v>668</v>
      </c>
      <c r="C195" s="3" t="s">
        <v>669</v>
      </c>
      <c r="D195" s="3" t="s">
        <v>670</v>
      </c>
      <c r="E195" s="15">
        <v>726984.45</v>
      </c>
      <c r="G195" s="16">
        <f t="shared" si="4"/>
        <v>726984.45</v>
      </c>
      <c r="H195" s="6"/>
      <c r="I195" s="6"/>
      <c r="J195" s="17">
        <v>1475241.72</v>
      </c>
      <c r="K195" s="16">
        <v>507691.08</v>
      </c>
      <c r="L195" s="18">
        <f t="shared" si="5"/>
        <v>967550.6399999999</v>
      </c>
      <c r="M195" s="8">
        <v>44424.751550925925</v>
      </c>
      <c r="N195" s="8">
        <v>44896</v>
      </c>
      <c r="O195" s="8">
        <v>44440</v>
      </c>
      <c r="P195" s="8">
        <v>44886</v>
      </c>
    </row>
    <row r="196" spans="1:16" x14ac:dyDescent="0.25">
      <c r="A196" s="3" t="s">
        <v>243</v>
      </c>
      <c r="B196" s="3" t="s">
        <v>671</v>
      </c>
      <c r="C196" s="3" t="s">
        <v>672</v>
      </c>
      <c r="D196" s="3" t="s">
        <v>673</v>
      </c>
      <c r="E196" s="15">
        <v>32276.54</v>
      </c>
      <c r="G196" s="16">
        <f t="shared" ref="G196:G259" si="6">E196-F196</f>
        <v>32276.54</v>
      </c>
      <c r="H196" s="6"/>
      <c r="I196" s="6"/>
      <c r="J196" s="17">
        <v>32276.54</v>
      </c>
      <c r="K196" s="16">
        <v>765.33</v>
      </c>
      <c r="L196" s="18">
        <f t="shared" si="5"/>
        <v>31511.21</v>
      </c>
      <c r="M196" s="8">
        <v>44855.750902777778</v>
      </c>
      <c r="N196" s="8">
        <v>46093</v>
      </c>
      <c r="O196" s="8">
        <v>44866</v>
      </c>
      <c r="P196" s="8"/>
    </row>
    <row r="197" spans="1:16" x14ac:dyDescent="0.25">
      <c r="A197" s="3" t="s">
        <v>243</v>
      </c>
      <c r="B197" s="3" t="s">
        <v>674</v>
      </c>
      <c r="C197" s="3" t="s">
        <v>675</v>
      </c>
      <c r="D197" s="3" t="s">
        <v>676</v>
      </c>
      <c r="E197" s="15">
        <v>332943.35999999999</v>
      </c>
      <c r="G197" s="16">
        <f t="shared" si="6"/>
        <v>332943.35999999999</v>
      </c>
      <c r="H197" s="6"/>
      <c r="I197" s="6"/>
      <c r="J197" s="17">
        <v>12980195.050000001</v>
      </c>
      <c r="K197" s="16">
        <v>0</v>
      </c>
      <c r="L197" s="18">
        <f t="shared" ref="L197:L260" si="7">J197-K197</f>
        <v>12980195.050000001</v>
      </c>
      <c r="M197" s="8">
        <v>39630</v>
      </c>
      <c r="N197" s="8">
        <v>55153</v>
      </c>
      <c r="O197" s="8">
        <v>39630</v>
      </c>
      <c r="P197" s="8"/>
    </row>
    <row r="198" spans="1:16" x14ac:dyDescent="0.25">
      <c r="A198" s="3" t="s">
        <v>243</v>
      </c>
      <c r="B198" s="3" t="s">
        <v>674</v>
      </c>
      <c r="C198" s="3" t="s">
        <v>677</v>
      </c>
      <c r="D198" s="3" t="s">
        <v>678</v>
      </c>
      <c r="E198" s="15">
        <v>1.6</v>
      </c>
      <c r="G198" s="16">
        <f t="shared" si="6"/>
        <v>1.6</v>
      </c>
      <c r="H198" s="6"/>
      <c r="I198" s="6"/>
      <c r="J198" s="17">
        <v>10360.710000000001</v>
      </c>
      <c r="K198" s="16">
        <v>1000000</v>
      </c>
      <c r="L198" s="18">
        <f t="shared" si="7"/>
        <v>-989639.29</v>
      </c>
      <c r="M198" s="8">
        <v>42382.482071759259</v>
      </c>
      <c r="N198" s="8">
        <v>55153</v>
      </c>
      <c r="O198" s="8">
        <v>42430</v>
      </c>
      <c r="P198" s="8"/>
    </row>
    <row r="199" spans="1:16" x14ac:dyDescent="0.25">
      <c r="A199" s="3" t="s">
        <v>243</v>
      </c>
      <c r="B199" s="3" t="s">
        <v>674</v>
      </c>
      <c r="C199" s="3" t="s">
        <v>679</v>
      </c>
      <c r="D199" s="3" t="s">
        <v>680</v>
      </c>
      <c r="E199" s="15">
        <v>34402.49</v>
      </c>
      <c r="G199" s="16">
        <f t="shared" si="6"/>
        <v>34402.49</v>
      </c>
      <c r="H199" s="6"/>
      <c r="I199" s="6"/>
      <c r="J199" s="17">
        <v>75541.510000000009</v>
      </c>
      <c r="K199" s="16">
        <v>2500000</v>
      </c>
      <c r="L199" s="18">
        <f t="shared" si="7"/>
        <v>-2424458.4900000002</v>
      </c>
      <c r="M199" s="8">
        <v>42382.424027777779</v>
      </c>
      <c r="N199" s="8">
        <v>55153</v>
      </c>
      <c r="O199" s="8">
        <v>42461</v>
      </c>
      <c r="P199" s="8"/>
    </row>
    <row r="200" spans="1:16" x14ac:dyDescent="0.25">
      <c r="A200" s="3" t="s">
        <v>243</v>
      </c>
      <c r="B200" s="3" t="s">
        <v>674</v>
      </c>
      <c r="C200" s="3" t="s">
        <v>681</v>
      </c>
      <c r="D200" s="3" t="s">
        <v>682</v>
      </c>
      <c r="E200" s="15">
        <v>226090.88</v>
      </c>
      <c r="G200" s="16">
        <f t="shared" si="6"/>
        <v>226090.88</v>
      </c>
      <c r="H200" s="6"/>
      <c r="I200" s="6"/>
      <c r="J200" s="17">
        <v>538283.30000000005</v>
      </c>
      <c r="K200" s="16">
        <v>2500000</v>
      </c>
      <c r="L200" s="18">
        <f t="shared" si="7"/>
        <v>-1961716.7</v>
      </c>
      <c r="M200" s="8">
        <v>42382.404050925928</v>
      </c>
      <c r="N200" s="8">
        <v>55153</v>
      </c>
      <c r="O200" s="8">
        <v>42461</v>
      </c>
      <c r="P200" s="8"/>
    </row>
    <row r="201" spans="1:16" x14ac:dyDescent="0.25">
      <c r="A201" s="3" t="s">
        <v>243</v>
      </c>
      <c r="B201" s="3" t="s">
        <v>674</v>
      </c>
      <c r="C201" s="3" t="s">
        <v>683</v>
      </c>
      <c r="D201" s="3" t="s">
        <v>684</v>
      </c>
      <c r="E201" s="15">
        <v>6253.57</v>
      </c>
      <c r="G201" s="16">
        <f t="shared" si="6"/>
        <v>6253.57</v>
      </c>
      <c r="H201" s="6"/>
      <c r="I201" s="6"/>
      <c r="J201" s="17">
        <v>16294.83</v>
      </c>
      <c r="K201" s="16">
        <v>1000000</v>
      </c>
      <c r="L201" s="18">
        <f t="shared" si="7"/>
        <v>-983705.17</v>
      </c>
      <c r="M201" s="8">
        <v>42382.416134259256</v>
      </c>
      <c r="N201" s="8">
        <v>55153</v>
      </c>
      <c r="O201" s="8">
        <v>42675</v>
      </c>
      <c r="P201" s="8"/>
    </row>
    <row r="202" spans="1:16" x14ac:dyDescent="0.25">
      <c r="A202" s="3" t="s">
        <v>243</v>
      </c>
      <c r="B202" s="3" t="s">
        <v>674</v>
      </c>
      <c r="C202" s="3" t="s">
        <v>685</v>
      </c>
      <c r="D202" s="3" t="s">
        <v>686</v>
      </c>
      <c r="E202" s="15">
        <v>2668488.1800000002</v>
      </c>
      <c r="G202" s="16">
        <f t="shared" si="6"/>
        <v>2668488.1800000002</v>
      </c>
      <c r="H202" s="6"/>
      <c r="I202" s="6"/>
      <c r="J202" s="17">
        <v>22032553.989999998</v>
      </c>
      <c r="K202" s="16">
        <v>0</v>
      </c>
      <c r="L202" s="18">
        <f t="shared" si="7"/>
        <v>22032553.989999998</v>
      </c>
      <c r="M202" s="8">
        <v>39630</v>
      </c>
      <c r="N202" s="8">
        <v>55153</v>
      </c>
      <c r="O202" s="8">
        <v>39630</v>
      </c>
      <c r="P202" s="8">
        <v>40167</v>
      </c>
    </row>
    <row r="203" spans="1:16" x14ac:dyDescent="0.25">
      <c r="A203" s="3" t="s">
        <v>243</v>
      </c>
      <c r="B203" s="3" t="s">
        <v>674</v>
      </c>
      <c r="C203" s="3" t="s">
        <v>687</v>
      </c>
      <c r="D203" s="3" t="s">
        <v>688</v>
      </c>
      <c r="E203" s="15">
        <v>40999.629999999997</v>
      </c>
      <c r="G203" s="16">
        <f t="shared" si="6"/>
        <v>40999.629999999997</v>
      </c>
      <c r="H203" s="6"/>
      <c r="I203" s="6"/>
      <c r="J203" s="17">
        <v>591769.59999999998</v>
      </c>
      <c r="K203" s="16">
        <v>0</v>
      </c>
      <c r="L203" s="18">
        <f t="shared" si="7"/>
        <v>591769.59999999998</v>
      </c>
      <c r="M203" s="8">
        <v>39630</v>
      </c>
      <c r="N203" s="8">
        <v>55153</v>
      </c>
      <c r="O203" s="8">
        <v>39630</v>
      </c>
      <c r="P203" s="8"/>
    </row>
    <row r="204" spans="1:16" x14ac:dyDescent="0.25">
      <c r="A204" s="3" t="s">
        <v>243</v>
      </c>
      <c r="B204" s="3" t="s">
        <v>689</v>
      </c>
      <c r="C204" s="3" t="s">
        <v>690</v>
      </c>
      <c r="D204" s="3" t="s">
        <v>691</v>
      </c>
      <c r="E204" s="15">
        <v>252452.75</v>
      </c>
      <c r="G204" s="16">
        <f t="shared" si="6"/>
        <v>252452.75</v>
      </c>
      <c r="H204" s="6"/>
      <c r="I204" s="6"/>
      <c r="J204" s="17">
        <v>8177009.4000000004</v>
      </c>
      <c r="K204" s="16">
        <v>1</v>
      </c>
      <c r="L204" s="18">
        <f t="shared" si="7"/>
        <v>8177008.4000000004</v>
      </c>
      <c r="M204" s="8">
        <v>40543</v>
      </c>
      <c r="N204" s="8">
        <v>55153</v>
      </c>
      <c r="O204" s="8">
        <v>40544</v>
      </c>
      <c r="P204" s="8"/>
    </row>
    <row r="205" spans="1:16" x14ac:dyDescent="0.25">
      <c r="A205" s="3" t="s">
        <v>243</v>
      </c>
      <c r="B205" s="3" t="s">
        <v>689</v>
      </c>
      <c r="C205" s="3" t="s">
        <v>692</v>
      </c>
      <c r="D205" s="3" t="s">
        <v>693</v>
      </c>
      <c r="E205" s="15">
        <v>9679.73</v>
      </c>
      <c r="G205" s="16">
        <f t="shared" si="6"/>
        <v>9679.73</v>
      </c>
      <c r="H205" s="6"/>
      <c r="I205" s="6"/>
      <c r="J205" s="17">
        <v>243812.88</v>
      </c>
      <c r="K205" s="16">
        <v>2500000</v>
      </c>
      <c r="L205" s="18">
        <f t="shared" si="7"/>
        <v>-2256187.12</v>
      </c>
      <c r="M205" s="8">
        <v>42382.451747685183</v>
      </c>
      <c r="N205" s="8">
        <v>55153</v>
      </c>
      <c r="O205" s="8">
        <v>42401</v>
      </c>
      <c r="P205" s="8"/>
    </row>
    <row r="206" spans="1:16" x14ac:dyDescent="0.25">
      <c r="A206" s="3" t="s">
        <v>243</v>
      </c>
      <c r="B206" s="3" t="s">
        <v>689</v>
      </c>
      <c r="C206" s="3" t="s">
        <v>694</v>
      </c>
      <c r="D206" s="3" t="s">
        <v>695</v>
      </c>
      <c r="E206" s="15">
        <v>67130.759999999995</v>
      </c>
      <c r="G206" s="16">
        <f t="shared" si="6"/>
        <v>67130.759999999995</v>
      </c>
      <c r="H206" s="6"/>
      <c r="I206" s="6"/>
      <c r="J206" s="17">
        <v>547641.85</v>
      </c>
      <c r="K206" s="16">
        <v>2500000</v>
      </c>
      <c r="L206" s="18">
        <f t="shared" si="7"/>
        <v>-1952358.15</v>
      </c>
      <c r="M206" s="8">
        <v>42382.439930555556</v>
      </c>
      <c r="N206" s="8">
        <v>55153</v>
      </c>
      <c r="O206" s="8">
        <v>42430</v>
      </c>
      <c r="P206" s="8"/>
    </row>
    <row r="207" spans="1:16" x14ac:dyDescent="0.25">
      <c r="A207" s="3" t="s">
        <v>243</v>
      </c>
      <c r="B207" s="3" t="s">
        <v>689</v>
      </c>
      <c r="C207" s="3" t="s">
        <v>696</v>
      </c>
      <c r="D207" s="3" t="s">
        <v>697</v>
      </c>
      <c r="E207" s="15">
        <v>921.41</v>
      </c>
      <c r="G207" s="16">
        <f t="shared" si="6"/>
        <v>921.41</v>
      </c>
      <c r="H207" s="6"/>
      <c r="I207" s="6"/>
      <c r="J207" s="17">
        <v>110137.85</v>
      </c>
      <c r="K207" s="16">
        <v>2500000</v>
      </c>
      <c r="L207" s="18">
        <f t="shared" si="7"/>
        <v>-2389862.15</v>
      </c>
      <c r="M207" s="8">
        <v>42382.445775462962</v>
      </c>
      <c r="N207" s="8">
        <v>55153</v>
      </c>
      <c r="O207" s="8">
        <v>42461</v>
      </c>
      <c r="P207" s="8"/>
    </row>
    <row r="208" spans="1:16" x14ac:dyDescent="0.25">
      <c r="A208" s="3" t="s">
        <v>243</v>
      </c>
      <c r="B208" s="3" t="s">
        <v>689</v>
      </c>
      <c r="C208" s="3" t="s">
        <v>698</v>
      </c>
      <c r="D208" s="3" t="s">
        <v>699</v>
      </c>
      <c r="E208" s="15">
        <v>2736164.62</v>
      </c>
      <c r="G208" s="16">
        <f t="shared" si="6"/>
        <v>2736164.62</v>
      </c>
      <c r="H208" s="6"/>
      <c r="I208" s="6"/>
      <c r="J208" s="17">
        <v>20565243.370000001</v>
      </c>
      <c r="K208" s="16">
        <v>1</v>
      </c>
      <c r="L208" s="18">
        <f t="shared" si="7"/>
        <v>20565242.370000001</v>
      </c>
      <c r="M208" s="8">
        <v>40543</v>
      </c>
      <c r="N208" s="8">
        <v>55153</v>
      </c>
      <c r="O208" s="8">
        <v>40544</v>
      </c>
      <c r="P208" s="8"/>
    </row>
    <row r="209" spans="1:16" x14ac:dyDescent="0.25">
      <c r="A209" s="3" t="s">
        <v>243</v>
      </c>
      <c r="B209" s="3" t="s">
        <v>689</v>
      </c>
      <c r="C209" s="3" t="s">
        <v>700</v>
      </c>
      <c r="D209" s="3" t="s">
        <v>701</v>
      </c>
      <c r="E209" s="15">
        <v>18026.77</v>
      </c>
      <c r="G209" s="16">
        <f t="shared" si="6"/>
        <v>18026.77</v>
      </c>
      <c r="H209" s="6"/>
      <c r="I209" s="6"/>
      <c r="J209" s="17">
        <v>267930.23000000004</v>
      </c>
      <c r="K209" s="16">
        <v>1</v>
      </c>
      <c r="L209" s="18">
        <f t="shared" si="7"/>
        <v>267929.23000000004</v>
      </c>
      <c r="M209" s="8">
        <v>40543</v>
      </c>
      <c r="N209" s="8">
        <v>55153</v>
      </c>
      <c r="O209" s="8">
        <v>40634</v>
      </c>
      <c r="P209" s="8"/>
    </row>
    <row r="210" spans="1:16" x14ac:dyDescent="0.25">
      <c r="A210" s="3" t="s">
        <v>243</v>
      </c>
      <c r="B210" s="3" t="s">
        <v>689</v>
      </c>
      <c r="C210" s="3" t="s">
        <v>702</v>
      </c>
      <c r="D210" s="3" t="s">
        <v>703</v>
      </c>
      <c r="E210" s="15">
        <v>20611.11</v>
      </c>
      <c r="G210" s="16">
        <f t="shared" si="6"/>
        <v>20611.11</v>
      </c>
      <c r="H210" s="6"/>
      <c r="I210" s="6"/>
      <c r="J210" s="17">
        <v>20611.11</v>
      </c>
      <c r="K210" s="16">
        <v>70174.38</v>
      </c>
      <c r="L210" s="18">
        <f t="shared" si="7"/>
        <v>-49563.270000000004</v>
      </c>
      <c r="M210" s="8">
        <v>44181.751145833332</v>
      </c>
      <c r="N210" s="8">
        <v>44742</v>
      </c>
      <c r="O210" s="8">
        <v>44562</v>
      </c>
      <c r="P210" s="8">
        <v>44710</v>
      </c>
    </row>
    <row r="211" spans="1:16" x14ac:dyDescent="0.25">
      <c r="A211" s="3" t="s">
        <v>243</v>
      </c>
      <c r="B211" s="3" t="s">
        <v>704</v>
      </c>
      <c r="C211" s="3" t="s">
        <v>705</v>
      </c>
      <c r="D211" s="3" t="s">
        <v>706</v>
      </c>
      <c r="E211" s="15">
        <v>1046727.16</v>
      </c>
      <c r="G211" s="16">
        <f t="shared" si="6"/>
        <v>1046727.16</v>
      </c>
      <c r="H211" s="6"/>
      <c r="I211" s="6"/>
      <c r="J211" s="17">
        <v>1080240.01</v>
      </c>
      <c r="K211" s="16">
        <v>1062400</v>
      </c>
      <c r="L211" s="18">
        <f t="shared" si="7"/>
        <v>17840.010000000009</v>
      </c>
      <c r="M211" s="8">
        <v>44195.678518518522</v>
      </c>
      <c r="N211" s="8">
        <v>45960</v>
      </c>
      <c r="O211" s="8">
        <v>44501</v>
      </c>
      <c r="P211" s="8"/>
    </row>
    <row r="212" spans="1:16" x14ac:dyDescent="0.25">
      <c r="A212" s="3" t="s">
        <v>243</v>
      </c>
      <c r="B212" s="3" t="s">
        <v>704</v>
      </c>
      <c r="C212" s="3" t="s">
        <v>707</v>
      </c>
      <c r="D212" s="3" t="s">
        <v>708</v>
      </c>
      <c r="E212" s="15">
        <v>26088.92</v>
      </c>
      <c r="G212" s="16">
        <f t="shared" si="6"/>
        <v>26088.92</v>
      </c>
      <c r="H212" s="6"/>
      <c r="I212" s="6"/>
      <c r="J212" s="17">
        <v>26108.32</v>
      </c>
      <c r="K212" s="16">
        <v>82500</v>
      </c>
      <c r="L212" s="18">
        <f t="shared" si="7"/>
        <v>-56391.68</v>
      </c>
      <c r="M212" s="8">
        <v>44198.621620370373</v>
      </c>
      <c r="N212" s="8">
        <v>45990</v>
      </c>
      <c r="O212" s="8">
        <v>44348</v>
      </c>
      <c r="P212" s="8"/>
    </row>
    <row r="213" spans="1:16" x14ac:dyDescent="0.25">
      <c r="A213" s="3" t="s">
        <v>243</v>
      </c>
      <c r="B213" s="3" t="s">
        <v>709</v>
      </c>
      <c r="C213" s="3" t="s">
        <v>710</v>
      </c>
      <c r="D213" s="3" t="s">
        <v>711</v>
      </c>
      <c r="E213" s="15">
        <v>69.91</v>
      </c>
      <c r="G213" s="16">
        <f t="shared" si="6"/>
        <v>69.91</v>
      </c>
      <c r="H213" s="6"/>
      <c r="I213" s="6"/>
      <c r="J213" s="17">
        <v>76.77</v>
      </c>
      <c r="K213" s="16">
        <v>82500</v>
      </c>
      <c r="L213" s="18">
        <f t="shared" si="7"/>
        <v>-82423.23</v>
      </c>
      <c r="M213" s="8">
        <v>44199.404756944445</v>
      </c>
      <c r="N213" s="8">
        <v>45016</v>
      </c>
      <c r="O213" s="8">
        <v>44348</v>
      </c>
      <c r="P213" s="8"/>
    </row>
    <row r="214" spans="1:16" x14ac:dyDescent="0.25">
      <c r="A214" s="3" t="s">
        <v>243</v>
      </c>
      <c r="B214" s="3" t="s">
        <v>712</v>
      </c>
      <c r="C214" s="3" t="s">
        <v>713</v>
      </c>
      <c r="D214" s="3" t="s">
        <v>714</v>
      </c>
      <c r="E214" s="15">
        <v>-1163.7</v>
      </c>
      <c r="G214" s="16">
        <f t="shared" si="6"/>
        <v>-1163.7</v>
      </c>
      <c r="H214" s="6"/>
      <c r="I214" s="6"/>
      <c r="J214" s="17">
        <v>40155.960000000006</v>
      </c>
      <c r="K214" s="16">
        <v>76500</v>
      </c>
      <c r="L214" s="18">
        <f t="shared" si="7"/>
        <v>-36344.039999999994</v>
      </c>
      <c r="M214" s="8">
        <v>44203.513009259259</v>
      </c>
      <c r="N214" s="8">
        <v>44651</v>
      </c>
      <c r="O214" s="8">
        <v>44378</v>
      </c>
      <c r="P214" s="8">
        <v>44502</v>
      </c>
    </row>
    <row r="215" spans="1:16" x14ac:dyDescent="0.25">
      <c r="A215" s="3" t="s">
        <v>243</v>
      </c>
      <c r="B215" s="3" t="s">
        <v>715</v>
      </c>
      <c r="C215" s="3" t="s">
        <v>716</v>
      </c>
      <c r="D215" s="3" t="s">
        <v>717</v>
      </c>
      <c r="E215" s="15">
        <v>882935.31</v>
      </c>
      <c r="G215" s="16">
        <f t="shared" si="6"/>
        <v>882935.31</v>
      </c>
      <c r="H215" s="6"/>
      <c r="I215" s="6"/>
      <c r="J215" s="17">
        <v>2263285.5700000003</v>
      </c>
      <c r="K215" s="16">
        <v>829000</v>
      </c>
      <c r="L215" s="18">
        <f t="shared" si="7"/>
        <v>1434285.5700000003</v>
      </c>
      <c r="M215" s="8">
        <v>44193.582430555558</v>
      </c>
      <c r="N215" s="8">
        <v>44673</v>
      </c>
      <c r="O215" s="8">
        <v>44317</v>
      </c>
      <c r="P215" s="8">
        <v>44690</v>
      </c>
    </row>
    <row r="216" spans="1:16" x14ac:dyDescent="0.25">
      <c r="A216" s="3" t="s">
        <v>243</v>
      </c>
      <c r="B216" s="3" t="s">
        <v>715</v>
      </c>
      <c r="C216" s="3" t="s">
        <v>718</v>
      </c>
      <c r="D216" s="3" t="s">
        <v>719</v>
      </c>
      <c r="E216" s="15">
        <v>-1845.16</v>
      </c>
      <c r="G216" s="16">
        <f t="shared" si="6"/>
        <v>-1845.16</v>
      </c>
      <c r="H216" s="6"/>
      <c r="I216" s="6"/>
      <c r="J216" s="17">
        <v>232073.21</v>
      </c>
      <c r="K216" s="16">
        <v>82500</v>
      </c>
      <c r="L216" s="18">
        <f t="shared" si="7"/>
        <v>149573.21</v>
      </c>
      <c r="M216" s="8">
        <v>44254.396273148152</v>
      </c>
      <c r="N216" s="8">
        <v>44620</v>
      </c>
      <c r="O216" s="8">
        <v>44287</v>
      </c>
      <c r="P216" s="8">
        <v>44527</v>
      </c>
    </row>
    <row r="217" spans="1:16" x14ac:dyDescent="0.25">
      <c r="A217" s="3" t="s">
        <v>243</v>
      </c>
      <c r="B217" s="3" t="s">
        <v>720</v>
      </c>
      <c r="C217" s="3" t="s">
        <v>721</v>
      </c>
      <c r="D217" s="3" t="s">
        <v>722</v>
      </c>
      <c r="E217" s="15">
        <v>-1280</v>
      </c>
      <c r="G217" s="16">
        <f t="shared" si="6"/>
        <v>-1280</v>
      </c>
      <c r="H217" s="6"/>
      <c r="I217" s="6"/>
      <c r="J217" s="17">
        <v>26039.37</v>
      </c>
      <c r="K217" s="16">
        <v>56400</v>
      </c>
      <c r="L217" s="18">
        <f t="shared" si="7"/>
        <v>-30360.63</v>
      </c>
      <c r="M217" s="8">
        <v>44203.487523148149</v>
      </c>
      <c r="N217" s="8">
        <v>44651</v>
      </c>
      <c r="O217" s="8">
        <v>44409</v>
      </c>
      <c r="P217" s="8">
        <v>44523</v>
      </c>
    </row>
    <row r="218" spans="1:16" x14ac:dyDescent="0.25">
      <c r="A218" s="3" t="s">
        <v>243</v>
      </c>
      <c r="B218" s="3" t="s">
        <v>723</v>
      </c>
      <c r="C218" s="3" t="s">
        <v>724</v>
      </c>
      <c r="D218" s="3" t="s">
        <v>725</v>
      </c>
      <c r="E218" s="15">
        <v>375631.9</v>
      </c>
      <c r="G218" s="16">
        <f t="shared" si="6"/>
        <v>375631.9</v>
      </c>
      <c r="H218" s="6"/>
      <c r="I218" s="6"/>
      <c r="J218" s="17">
        <v>394949.37</v>
      </c>
      <c r="K218" s="16">
        <v>510900</v>
      </c>
      <c r="L218" s="18">
        <f t="shared" si="7"/>
        <v>-115950.63</v>
      </c>
      <c r="M218" s="8">
        <v>44195.556643518517</v>
      </c>
      <c r="N218" s="8">
        <v>44286</v>
      </c>
      <c r="O218" s="8">
        <v>44501</v>
      </c>
      <c r="P218" s="8">
        <v>45196</v>
      </c>
    </row>
    <row r="219" spans="1:16" x14ac:dyDescent="0.25">
      <c r="A219" s="3" t="s">
        <v>243</v>
      </c>
      <c r="B219" s="3" t="s">
        <v>723</v>
      </c>
      <c r="C219" s="3" t="s">
        <v>726</v>
      </c>
      <c r="D219" s="3" t="s">
        <v>727</v>
      </c>
      <c r="E219" s="15">
        <v>7148.73</v>
      </c>
      <c r="G219" s="16">
        <f t="shared" si="6"/>
        <v>7148.73</v>
      </c>
      <c r="H219" s="6"/>
      <c r="I219" s="6"/>
      <c r="J219" s="17">
        <v>7166.87</v>
      </c>
      <c r="K219" s="16">
        <v>82500</v>
      </c>
      <c r="L219" s="18">
        <f t="shared" si="7"/>
        <v>-75333.13</v>
      </c>
      <c r="M219" s="8">
        <v>44201.60837962963</v>
      </c>
      <c r="N219" s="8">
        <v>45016</v>
      </c>
      <c r="O219" s="8">
        <v>44409</v>
      </c>
      <c r="P219" s="8">
        <v>45196</v>
      </c>
    </row>
    <row r="220" spans="1:16" x14ac:dyDescent="0.25">
      <c r="A220" s="3" t="s">
        <v>243</v>
      </c>
      <c r="B220" s="3" t="s">
        <v>728</v>
      </c>
      <c r="C220" s="3" t="s">
        <v>729</v>
      </c>
      <c r="D220" s="3" t="s">
        <v>730</v>
      </c>
      <c r="E220" s="15">
        <v>-886.5</v>
      </c>
      <c r="G220" s="16">
        <f t="shared" si="6"/>
        <v>-886.5</v>
      </c>
      <c r="H220" s="6"/>
      <c r="I220" s="6"/>
      <c r="J220" s="17">
        <v>20900.82</v>
      </c>
      <c r="K220" s="16">
        <v>58000</v>
      </c>
      <c r="L220" s="18">
        <f t="shared" si="7"/>
        <v>-37099.18</v>
      </c>
      <c r="M220" s="8">
        <v>44203.470972222225</v>
      </c>
      <c r="N220" s="8">
        <v>44651</v>
      </c>
      <c r="O220" s="8">
        <v>44348</v>
      </c>
      <c r="P220" s="8">
        <v>44491</v>
      </c>
    </row>
    <row r="221" spans="1:16" x14ac:dyDescent="0.25">
      <c r="A221" s="3" t="s">
        <v>243</v>
      </c>
      <c r="B221" s="3" t="s">
        <v>731</v>
      </c>
      <c r="C221" s="3" t="s">
        <v>732</v>
      </c>
      <c r="D221" s="3" t="s">
        <v>733</v>
      </c>
      <c r="E221" s="15">
        <v>-1296.08</v>
      </c>
      <c r="G221" s="16">
        <f t="shared" si="6"/>
        <v>-1296.08</v>
      </c>
      <c r="H221" s="6"/>
      <c r="I221" s="6"/>
      <c r="J221" s="17">
        <v>31027.300000000003</v>
      </c>
      <c r="K221" s="16">
        <v>59300</v>
      </c>
      <c r="L221" s="18">
        <f t="shared" si="7"/>
        <v>-28272.699999999997</v>
      </c>
      <c r="M221" s="8">
        <v>44203.464456018519</v>
      </c>
      <c r="N221" s="8">
        <v>44651</v>
      </c>
      <c r="O221" s="8">
        <v>44348</v>
      </c>
      <c r="P221" s="8">
        <v>44521</v>
      </c>
    </row>
    <row r="222" spans="1:16" x14ac:dyDescent="0.25">
      <c r="A222" s="3" t="s">
        <v>243</v>
      </c>
      <c r="B222" s="3" t="s">
        <v>734</v>
      </c>
      <c r="C222" s="3" t="s">
        <v>735</v>
      </c>
      <c r="D222" s="3" t="s">
        <v>736</v>
      </c>
      <c r="E222" s="15">
        <v>1298420.8</v>
      </c>
      <c r="G222" s="16">
        <f t="shared" si="6"/>
        <v>1298420.8</v>
      </c>
      <c r="H222" s="6"/>
      <c r="I222" s="6"/>
      <c r="J222" s="17">
        <v>2665887.23</v>
      </c>
      <c r="K222" s="16">
        <v>539500</v>
      </c>
      <c r="L222" s="18">
        <f t="shared" si="7"/>
        <v>2126387.23</v>
      </c>
      <c r="M222" s="8">
        <v>44193.549583333333</v>
      </c>
      <c r="N222" s="8">
        <v>44681</v>
      </c>
      <c r="O222" s="8">
        <v>44317</v>
      </c>
      <c r="P222" s="8">
        <v>44703</v>
      </c>
    </row>
    <row r="223" spans="1:16" x14ac:dyDescent="0.25">
      <c r="A223" s="3" t="s">
        <v>243</v>
      </c>
      <c r="B223" s="3" t="s">
        <v>734</v>
      </c>
      <c r="C223" s="3" t="s">
        <v>737</v>
      </c>
      <c r="D223" s="3" t="s">
        <v>738</v>
      </c>
      <c r="E223" s="15">
        <v>203.13</v>
      </c>
      <c r="G223" s="16">
        <f t="shared" si="6"/>
        <v>203.13</v>
      </c>
      <c r="H223" s="6"/>
      <c r="I223" s="6"/>
      <c r="J223" s="17">
        <v>54384.34</v>
      </c>
      <c r="K223" s="16">
        <v>82500</v>
      </c>
      <c r="L223" s="18">
        <f t="shared" si="7"/>
        <v>-28115.660000000003</v>
      </c>
      <c r="M223" s="8">
        <v>44253.91678240741</v>
      </c>
      <c r="N223" s="8">
        <v>44620</v>
      </c>
      <c r="O223" s="8">
        <v>44287</v>
      </c>
      <c r="P223" s="8">
        <v>44527</v>
      </c>
    </row>
    <row r="224" spans="1:16" x14ac:dyDescent="0.25">
      <c r="A224" s="3" t="s">
        <v>243</v>
      </c>
      <c r="B224" s="3" t="s">
        <v>739</v>
      </c>
      <c r="C224" s="3" t="s">
        <v>740</v>
      </c>
      <c r="D224" s="3" t="s">
        <v>741</v>
      </c>
      <c r="E224" s="15">
        <v>-1280</v>
      </c>
      <c r="G224" s="16">
        <f t="shared" si="6"/>
        <v>-1280</v>
      </c>
      <c r="H224" s="6"/>
      <c r="I224" s="6"/>
      <c r="J224" s="17">
        <v>31647.64</v>
      </c>
      <c r="K224" s="16">
        <v>106700</v>
      </c>
      <c r="L224" s="18">
        <f t="shared" si="7"/>
        <v>-75052.36</v>
      </c>
      <c r="M224" s="8">
        <v>44203.456666666665</v>
      </c>
      <c r="N224" s="8">
        <v>44651</v>
      </c>
      <c r="O224" s="8">
        <v>44409</v>
      </c>
      <c r="P224" s="8">
        <v>44574</v>
      </c>
    </row>
    <row r="225" spans="1:16" x14ac:dyDescent="0.25">
      <c r="A225" s="3" t="s">
        <v>243</v>
      </c>
      <c r="B225" s="3" t="s">
        <v>742</v>
      </c>
      <c r="C225" s="3" t="s">
        <v>743</v>
      </c>
      <c r="D225" s="3" t="s">
        <v>744</v>
      </c>
      <c r="E225" s="15">
        <v>-1280</v>
      </c>
      <c r="G225" s="16">
        <f t="shared" si="6"/>
        <v>-1280</v>
      </c>
      <c r="H225" s="6"/>
      <c r="I225" s="6"/>
      <c r="J225" s="17">
        <v>22325.73</v>
      </c>
      <c r="K225" s="16">
        <v>56400</v>
      </c>
      <c r="L225" s="18">
        <f t="shared" si="7"/>
        <v>-34074.270000000004</v>
      </c>
      <c r="M225" s="8">
        <v>44203.448240740741</v>
      </c>
      <c r="N225" s="8">
        <v>44651</v>
      </c>
      <c r="O225" s="8">
        <v>44378</v>
      </c>
      <c r="P225" s="8">
        <v>44496</v>
      </c>
    </row>
    <row r="226" spans="1:16" x14ac:dyDescent="0.25">
      <c r="A226" s="3" t="s">
        <v>243</v>
      </c>
      <c r="B226" s="3" t="s">
        <v>745</v>
      </c>
      <c r="C226" s="3" t="s">
        <v>746</v>
      </c>
      <c r="D226" s="3" t="s">
        <v>747</v>
      </c>
      <c r="E226" s="15">
        <v>62339.66</v>
      </c>
      <c r="G226" s="16">
        <f t="shared" si="6"/>
        <v>62339.66</v>
      </c>
      <c r="H226" s="6"/>
      <c r="I226" s="6"/>
      <c r="J226" s="17">
        <v>88128.21</v>
      </c>
      <c r="K226" s="16">
        <v>553900</v>
      </c>
      <c r="L226" s="18">
        <f t="shared" si="7"/>
        <v>-465771.79</v>
      </c>
      <c r="M226" s="8">
        <v>44195.480821759258</v>
      </c>
      <c r="N226" s="8">
        <v>44286</v>
      </c>
      <c r="O226" s="8">
        <v>44501</v>
      </c>
      <c r="P226" s="8">
        <v>44883</v>
      </c>
    </row>
    <row r="227" spans="1:16" x14ac:dyDescent="0.25">
      <c r="A227" s="3" t="s">
        <v>243</v>
      </c>
      <c r="B227" s="3" t="s">
        <v>745</v>
      </c>
      <c r="C227" s="3" t="s">
        <v>748</v>
      </c>
      <c r="D227" s="3" t="s">
        <v>749</v>
      </c>
      <c r="E227" s="15">
        <v>1143.7</v>
      </c>
      <c r="G227" s="16">
        <f t="shared" si="6"/>
        <v>1143.7</v>
      </c>
      <c r="H227" s="6"/>
      <c r="I227" s="6"/>
      <c r="J227" s="17">
        <v>3432.1899999999996</v>
      </c>
      <c r="K227" s="16">
        <v>82500</v>
      </c>
      <c r="L227" s="18">
        <f t="shared" si="7"/>
        <v>-79067.81</v>
      </c>
      <c r="M227" s="8">
        <v>44253.981828703705</v>
      </c>
      <c r="N227" s="8">
        <v>45016</v>
      </c>
      <c r="O227" s="8">
        <v>44348</v>
      </c>
      <c r="P227" s="8"/>
    </row>
    <row r="228" spans="1:16" x14ac:dyDescent="0.25">
      <c r="A228" s="3" t="s">
        <v>243</v>
      </c>
      <c r="B228" s="3" t="s">
        <v>750</v>
      </c>
      <c r="C228" s="3" t="s">
        <v>751</v>
      </c>
      <c r="D228" s="3" t="s">
        <v>752</v>
      </c>
      <c r="E228" s="15">
        <v>642139.29</v>
      </c>
      <c r="G228" s="16">
        <f t="shared" si="6"/>
        <v>642139.29</v>
      </c>
      <c r="H228" s="6"/>
      <c r="I228" s="6"/>
      <c r="J228" s="17">
        <v>652476.55000000005</v>
      </c>
      <c r="K228" s="16">
        <v>562000</v>
      </c>
      <c r="L228" s="18">
        <f t="shared" si="7"/>
        <v>90476.550000000047</v>
      </c>
      <c r="M228" s="8">
        <v>44195.496747685182</v>
      </c>
      <c r="N228" s="8">
        <v>45199</v>
      </c>
      <c r="O228" s="8">
        <v>44501</v>
      </c>
      <c r="P228" s="8">
        <v>45177</v>
      </c>
    </row>
    <row r="229" spans="1:16" x14ac:dyDescent="0.25">
      <c r="A229" s="3" t="s">
        <v>243</v>
      </c>
      <c r="B229" s="3" t="s">
        <v>750</v>
      </c>
      <c r="C229" s="3" t="s">
        <v>753</v>
      </c>
      <c r="D229" s="3" t="s">
        <v>754</v>
      </c>
      <c r="E229" s="15">
        <v>135157.21</v>
      </c>
      <c r="G229" s="16">
        <f t="shared" si="6"/>
        <v>135157.21</v>
      </c>
      <c r="H229" s="6"/>
      <c r="I229" s="6"/>
      <c r="J229" s="17">
        <v>139786.78</v>
      </c>
      <c r="K229" s="16">
        <v>82500</v>
      </c>
      <c r="L229" s="18">
        <f t="shared" si="7"/>
        <v>57286.78</v>
      </c>
      <c r="M229" s="8">
        <v>44201.652997685182</v>
      </c>
      <c r="N229" s="8">
        <v>45016</v>
      </c>
      <c r="O229" s="8">
        <v>44409</v>
      </c>
      <c r="P229" s="8">
        <v>45177</v>
      </c>
    </row>
    <row r="230" spans="1:16" x14ac:dyDescent="0.25">
      <c r="A230" s="3" t="s">
        <v>243</v>
      </c>
      <c r="B230" s="3" t="s">
        <v>755</v>
      </c>
      <c r="C230" s="3" t="s">
        <v>756</v>
      </c>
      <c r="D230" s="3" t="s">
        <v>757</v>
      </c>
      <c r="E230" s="15">
        <v>2024439.35</v>
      </c>
      <c r="G230" s="16">
        <f t="shared" si="6"/>
        <v>2024439.35</v>
      </c>
      <c r="H230" s="6"/>
      <c r="I230" s="6"/>
      <c r="J230" s="17">
        <v>2092031.23</v>
      </c>
      <c r="K230" s="16">
        <v>635200</v>
      </c>
      <c r="L230" s="18">
        <f t="shared" si="7"/>
        <v>1456831.23</v>
      </c>
      <c r="M230" s="8">
        <v>44195.549074074072</v>
      </c>
      <c r="N230" s="8">
        <v>44286</v>
      </c>
      <c r="O230" s="8">
        <v>44440</v>
      </c>
      <c r="P230" s="8">
        <v>45105</v>
      </c>
    </row>
    <row r="231" spans="1:16" x14ac:dyDescent="0.25">
      <c r="A231" s="3" t="s">
        <v>243</v>
      </c>
      <c r="B231" s="3" t="s">
        <v>755</v>
      </c>
      <c r="C231" s="3" t="s">
        <v>758</v>
      </c>
      <c r="D231" s="3" t="s">
        <v>759</v>
      </c>
      <c r="E231" s="15">
        <v>81699.7</v>
      </c>
      <c r="G231" s="16">
        <f t="shared" si="6"/>
        <v>81699.7</v>
      </c>
      <c r="H231" s="6"/>
      <c r="I231" s="6"/>
      <c r="J231" s="17">
        <v>81717.569999999992</v>
      </c>
      <c r="K231" s="16">
        <v>82500</v>
      </c>
      <c r="L231" s="18">
        <f t="shared" si="7"/>
        <v>-782.43000000000757</v>
      </c>
      <c r="M231" s="8">
        <v>44201.639398148145</v>
      </c>
      <c r="N231" s="8">
        <v>45016</v>
      </c>
      <c r="O231" s="8">
        <v>44348</v>
      </c>
      <c r="P231" s="8">
        <v>45105</v>
      </c>
    </row>
    <row r="232" spans="1:16" x14ac:dyDescent="0.25">
      <c r="A232" s="3" t="s">
        <v>243</v>
      </c>
      <c r="B232" s="3" t="s">
        <v>760</v>
      </c>
      <c r="C232" s="3" t="s">
        <v>761</v>
      </c>
      <c r="D232" s="3" t="s">
        <v>762</v>
      </c>
      <c r="E232" s="15">
        <v>309820.79999999999</v>
      </c>
      <c r="G232" s="16">
        <f t="shared" si="6"/>
        <v>309820.79999999999</v>
      </c>
      <c r="H232" s="6"/>
      <c r="I232" s="6"/>
      <c r="J232" s="17">
        <v>417598.43</v>
      </c>
      <c r="K232" s="16">
        <v>538800</v>
      </c>
      <c r="L232" s="18">
        <f t="shared" si="7"/>
        <v>-121201.57</v>
      </c>
      <c r="M232" s="8">
        <v>44193.572071759256</v>
      </c>
      <c r="N232" s="8">
        <v>46021</v>
      </c>
      <c r="O232" s="8">
        <v>44440</v>
      </c>
      <c r="P232" s="8"/>
    </row>
    <row r="233" spans="1:16" x14ac:dyDescent="0.25">
      <c r="A233" s="3" t="s">
        <v>243</v>
      </c>
      <c r="B233" s="3" t="s">
        <v>760</v>
      </c>
      <c r="C233" s="3" t="s">
        <v>763</v>
      </c>
      <c r="D233" s="3" t="s">
        <v>764</v>
      </c>
      <c r="E233" s="15">
        <v>34438.089999999997</v>
      </c>
      <c r="G233" s="16">
        <f t="shared" si="6"/>
        <v>34438.089999999997</v>
      </c>
      <c r="H233" s="6"/>
      <c r="I233" s="6"/>
      <c r="J233" s="17">
        <v>37601.479999999996</v>
      </c>
      <c r="K233" s="16">
        <v>82500</v>
      </c>
      <c r="L233" s="18">
        <f t="shared" si="7"/>
        <v>-44898.520000000004</v>
      </c>
      <c r="M233" s="8">
        <v>44254.370810185188</v>
      </c>
      <c r="N233" s="8">
        <v>45955</v>
      </c>
      <c r="O233" s="8">
        <v>44348</v>
      </c>
      <c r="P233" s="8"/>
    </row>
    <row r="234" spans="1:16" x14ac:dyDescent="0.25">
      <c r="A234" s="3" t="s">
        <v>243</v>
      </c>
      <c r="B234" s="3" t="s">
        <v>765</v>
      </c>
      <c r="C234" s="3" t="s">
        <v>766</v>
      </c>
      <c r="D234" s="3" t="s">
        <v>767</v>
      </c>
      <c r="E234" s="15">
        <v>536803.16</v>
      </c>
      <c r="G234" s="16">
        <f t="shared" si="6"/>
        <v>536803.16</v>
      </c>
      <c r="H234" s="6"/>
      <c r="I234" s="6"/>
      <c r="J234" s="17">
        <v>568877.9</v>
      </c>
      <c r="K234" s="16">
        <v>948400</v>
      </c>
      <c r="L234" s="18">
        <f t="shared" si="7"/>
        <v>-379522.1</v>
      </c>
      <c r="M234" s="8">
        <v>44193.499409722222</v>
      </c>
      <c r="N234" s="8">
        <v>45988</v>
      </c>
      <c r="O234" s="8">
        <v>44501</v>
      </c>
      <c r="P234" s="8"/>
    </row>
    <row r="235" spans="1:16" x14ac:dyDescent="0.25">
      <c r="A235" s="3" t="s">
        <v>243</v>
      </c>
      <c r="B235" s="3" t="s">
        <v>765</v>
      </c>
      <c r="C235" s="3" t="s">
        <v>768</v>
      </c>
      <c r="D235" s="3" t="s">
        <v>769</v>
      </c>
      <c r="E235" s="15">
        <v>18246.560000000001</v>
      </c>
      <c r="G235" s="16">
        <f t="shared" si="6"/>
        <v>18246.560000000001</v>
      </c>
      <c r="H235" s="6"/>
      <c r="I235" s="6"/>
      <c r="J235" s="17">
        <v>18248.850000000002</v>
      </c>
      <c r="K235" s="16">
        <v>82500</v>
      </c>
      <c r="L235" s="18">
        <f t="shared" si="7"/>
        <v>-64251.149999999994</v>
      </c>
      <c r="M235" s="8">
        <v>44196.353935185187</v>
      </c>
      <c r="N235" s="8">
        <v>45988</v>
      </c>
      <c r="O235" s="8">
        <v>44409</v>
      </c>
      <c r="P235" s="8"/>
    </row>
    <row r="236" spans="1:16" x14ac:dyDescent="0.25">
      <c r="A236" s="3" t="s">
        <v>243</v>
      </c>
      <c r="B236" s="3" t="s">
        <v>770</v>
      </c>
      <c r="C236" s="3" t="s">
        <v>771</v>
      </c>
      <c r="D236" s="3" t="s">
        <v>772</v>
      </c>
      <c r="E236" s="15">
        <v>34778.730000000003</v>
      </c>
      <c r="G236" s="16">
        <f t="shared" si="6"/>
        <v>34778.730000000003</v>
      </c>
      <c r="H236" s="6"/>
      <c r="I236" s="6"/>
      <c r="J236" s="17">
        <v>64527.58</v>
      </c>
      <c r="K236" s="16">
        <v>56400</v>
      </c>
      <c r="L236" s="18">
        <f t="shared" si="7"/>
        <v>8127.5800000000017</v>
      </c>
      <c r="M236" s="8">
        <v>44203.383020833331</v>
      </c>
      <c r="N236" s="8">
        <v>44804</v>
      </c>
      <c r="O236" s="8">
        <v>44348</v>
      </c>
      <c r="P236" s="8">
        <v>44897</v>
      </c>
    </row>
    <row r="237" spans="1:16" x14ac:dyDescent="0.25">
      <c r="A237" s="3" t="s">
        <v>243</v>
      </c>
      <c r="B237" s="3" t="s">
        <v>773</v>
      </c>
      <c r="C237" s="3" t="s">
        <v>774</v>
      </c>
      <c r="D237" s="3" t="s">
        <v>775</v>
      </c>
      <c r="E237" s="15">
        <v>2110.5500000000002</v>
      </c>
      <c r="G237" s="16">
        <f t="shared" si="6"/>
        <v>2110.5500000000002</v>
      </c>
      <c r="H237" s="6"/>
      <c r="I237" s="6"/>
      <c r="J237" s="17">
        <v>19759.919999999998</v>
      </c>
      <c r="K237" s="16">
        <v>112700</v>
      </c>
      <c r="L237" s="18">
        <f t="shared" si="7"/>
        <v>-92940.08</v>
      </c>
      <c r="M237" s="8">
        <v>44203.353182870371</v>
      </c>
      <c r="N237" s="8">
        <v>44651</v>
      </c>
      <c r="O237" s="8">
        <v>44378</v>
      </c>
      <c r="P237" s="8">
        <v>44519</v>
      </c>
    </row>
    <row r="238" spans="1:16" x14ac:dyDescent="0.25">
      <c r="A238" s="3" t="s">
        <v>243</v>
      </c>
      <c r="B238" s="3" t="s">
        <v>776</v>
      </c>
      <c r="C238" s="3" t="s">
        <v>777</v>
      </c>
      <c r="D238" s="3" t="s">
        <v>778</v>
      </c>
      <c r="E238" s="15">
        <v>690170.94</v>
      </c>
      <c r="G238" s="16">
        <f t="shared" si="6"/>
        <v>690170.94</v>
      </c>
      <c r="H238" s="6"/>
      <c r="I238" s="6"/>
      <c r="J238" s="17">
        <v>699709.1</v>
      </c>
      <c r="K238" s="16">
        <v>887300</v>
      </c>
      <c r="L238" s="18">
        <f t="shared" si="7"/>
        <v>-187590.90000000002</v>
      </c>
      <c r="M238" s="8">
        <v>44193.510775462964</v>
      </c>
      <c r="N238" s="8">
        <v>45199</v>
      </c>
      <c r="O238" s="8">
        <v>44501</v>
      </c>
      <c r="P238" s="8">
        <v>45309</v>
      </c>
    </row>
    <row r="239" spans="1:16" x14ac:dyDescent="0.25">
      <c r="A239" s="3" t="s">
        <v>243</v>
      </c>
      <c r="B239" s="3" t="s">
        <v>776</v>
      </c>
      <c r="C239" s="3" t="s">
        <v>779</v>
      </c>
      <c r="D239" s="3" t="s">
        <v>780</v>
      </c>
      <c r="E239" s="15">
        <v>64979.839999999997</v>
      </c>
      <c r="G239" s="16">
        <f t="shared" si="6"/>
        <v>64979.839999999997</v>
      </c>
      <c r="H239" s="6"/>
      <c r="I239" s="6"/>
      <c r="J239" s="17">
        <v>66938.899999999994</v>
      </c>
      <c r="K239" s="16">
        <v>82500</v>
      </c>
      <c r="L239" s="18">
        <f t="shared" si="7"/>
        <v>-15561.100000000006</v>
      </c>
      <c r="M239" s="8">
        <v>44271.78696759259</v>
      </c>
      <c r="N239" s="8">
        <v>45016</v>
      </c>
      <c r="O239" s="8">
        <v>44348</v>
      </c>
      <c r="P239" s="8">
        <v>45309</v>
      </c>
    </row>
    <row r="240" spans="1:16" x14ac:dyDescent="0.25">
      <c r="A240" s="3" t="s">
        <v>243</v>
      </c>
      <c r="B240" s="3" t="s">
        <v>781</v>
      </c>
      <c r="C240" s="3" t="s">
        <v>782</v>
      </c>
      <c r="D240" s="3" t="s">
        <v>783</v>
      </c>
      <c r="E240" s="15">
        <v>198466.71</v>
      </c>
      <c r="G240" s="16">
        <f t="shared" si="6"/>
        <v>198466.71</v>
      </c>
      <c r="H240" s="6"/>
      <c r="I240" s="6"/>
      <c r="J240" s="17">
        <v>252980.55</v>
      </c>
      <c r="K240" s="16">
        <v>541600</v>
      </c>
      <c r="L240" s="18">
        <f t="shared" si="7"/>
        <v>-288619.45</v>
      </c>
      <c r="M240" s="8">
        <v>44193.520231481481</v>
      </c>
      <c r="N240" s="8">
        <v>44926</v>
      </c>
      <c r="O240" s="8">
        <v>44501</v>
      </c>
      <c r="P240" s="8">
        <v>44883</v>
      </c>
    </row>
    <row r="241" spans="1:16" x14ac:dyDescent="0.25">
      <c r="A241" s="3" t="s">
        <v>243</v>
      </c>
      <c r="B241" s="3" t="s">
        <v>781</v>
      </c>
      <c r="C241" s="3" t="s">
        <v>784</v>
      </c>
      <c r="D241" s="3" t="s">
        <v>785</v>
      </c>
      <c r="E241" s="15">
        <v>2281.0700000000002</v>
      </c>
      <c r="G241" s="16">
        <f t="shared" si="6"/>
        <v>2281.0700000000002</v>
      </c>
      <c r="H241" s="6"/>
      <c r="I241" s="6"/>
      <c r="J241" s="17">
        <v>4516.0300000000007</v>
      </c>
      <c r="K241" s="16">
        <v>82500</v>
      </c>
      <c r="L241" s="18">
        <f t="shared" si="7"/>
        <v>-77983.97</v>
      </c>
      <c r="M241" s="8">
        <v>44253.782476851855</v>
      </c>
      <c r="N241" s="8">
        <v>44926</v>
      </c>
      <c r="O241" s="8">
        <v>44348</v>
      </c>
      <c r="P241" s="8"/>
    </row>
    <row r="242" spans="1:16" x14ac:dyDescent="0.25">
      <c r="A242" s="3" t="s">
        <v>243</v>
      </c>
      <c r="B242" s="3" t="s">
        <v>786</v>
      </c>
      <c r="C242" s="3" t="s">
        <v>787</v>
      </c>
      <c r="D242" s="3" t="s">
        <v>788</v>
      </c>
      <c r="E242" s="15">
        <v>190594.09</v>
      </c>
      <c r="G242" s="16">
        <f t="shared" si="6"/>
        <v>190594.09</v>
      </c>
      <c r="H242" s="6"/>
      <c r="I242" s="6"/>
      <c r="J242" s="17">
        <v>336829.81</v>
      </c>
      <c r="K242" s="16">
        <v>252984</v>
      </c>
      <c r="L242" s="18">
        <f t="shared" si="7"/>
        <v>83845.81</v>
      </c>
      <c r="M242" s="8">
        <v>43110.751284722224</v>
      </c>
      <c r="N242" s="8">
        <v>44834</v>
      </c>
      <c r="O242" s="8">
        <v>43101</v>
      </c>
      <c r="P242" s="8">
        <v>45198</v>
      </c>
    </row>
    <row r="243" spans="1:16" x14ac:dyDescent="0.25">
      <c r="A243" s="3" t="s">
        <v>243</v>
      </c>
      <c r="B243" s="3" t="s">
        <v>789</v>
      </c>
      <c r="C243" s="3" t="s">
        <v>790</v>
      </c>
      <c r="D243" s="3" t="s">
        <v>791</v>
      </c>
      <c r="E243" s="15">
        <v>13074131.76</v>
      </c>
      <c r="G243" s="16">
        <f t="shared" si="6"/>
        <v>13074131.76</v>
      </c>
      <c r="H243" s="6"/>
      <c r="I243" s="6"/>
      <c r="J243" s="17">
        <v>14817784.27</v>
      </c>
      <c r="K243" s="16">
        <v>6528636</v>
      </c>
      <c r="L243" s="18">
        <f t="shared" si="7"/>
        <v>8289148.2699999996</v>
      </c>
      <c r="M243" s="8">
        <v>43970.704432870371</v>
      </c>
      <c r="N243" s="8">
        <v>44849</v>
      </c>
      <c r="O243" s="8">
        <v>43952</v>
      </c>
      <c r="P243" s="8">
        <v>44821</v>
      </c>
    </row>
    <row r="244" spans="1:16" x14ac:dyDescent="0.25">
      <c r="A244" s="3" t="s">
        <v>243</v>
      </c>
      <c r="B244" s="3" t="s">
        <v>789</v>
      </c>
      <c r="C244" s="3" t="s">
        <v>792</v>
      </c>
      <c r="D244" s="3" t="s">
        <v>793</v>
      </c>
      <c r="E244" s="15">
        <v>365736.8</v>
      </c>
      <c r="G244" s="16">
        <f t="shared" si="6"/>
        <v>365736.8</v>
      </c>
      <c r="H244" s="6"/>
      <c r="I244" s="6"/>
      <c r="J244" s="17">
        <v>402216.99</v>
      </c>
      <c r="K244" s="16">
        <v>127500</v>
      </c>
      <c r="L244" s="18">
        <f t="shared" si="7"/>
        <v>274716.99</v>
      </c>
      <c r="M244" s="8">
        <v>44244.393518518518</v>
      </c>
      <c r="N244" s="8">
        <v>44849</v>
      </c>
      <c r="O244" s="8">
        <v>44470</v>
      </c>
      <c r="P244" s="8">
        <v>44821</v>
      </c>
    </row>
    <row r="245" spans="1:16" x14ac:dyDescent="0.25">
      <c r="A245" s="3" t="s">
        <v>243</v>
      </c>
      <c r="B245" s="3" t="s">
        <v>794</v>
      </c>
      <c r="C245" s="3" t="s">
        <v>795</v>
      </c>
      <c r="D245" s="3" t="s">
        <v>796</v>
      </c>
      <c r="E245" s="15">
        <v>239348.17</v>
      </c>
      <c r="G245" s="16">
        <f t="shared" si="6"/>
        <v>239348.17</v>
      </c>
      <c r="H245" s="6"/>
      <c r="I245" s="6"/>
      <c r="J245" s="17">
        <v>1080778.3499999999</v>
      </c>
      <c r="K245" s="16">
        <v>0</v>
      </c>
      <c r="L245" s="18">
        <f t="shared" si="7"/>
        <v>1080778.3499999999</v>
      </c>
      <c r="M245" s="8">
        <v>36629</v>
      </c>
      <c r="N245" s="8">
        <v>42369</v>
      </c>
      <c r="O245" s="8">
        <v>36495</v>
      </c>
      <c r="P245" s="8"/>
    </row>
    <row r="246" spans="1:16" x14ac:dyDescent="0.25">
      <c r="A246" s="3" t="s">
        <v>243</v>
      </c>
      <c r="B246" s="3" t="s">
        <v>794</v>
      </c>
      <c r="C246" s="3" t="s">
        <v>797</v>
      </c>
      <c r="D246" s="3" t="s">
        <v>798</v>
      </c>
      <c r="E246" s="15">
        <v>282563.90000000002</v>
      </c>
      <c r="G246" s="16">
        <f t="shared" si="6"/>
        <v>282563.90000000002</v>
      </c>
      <c r="H246" s="6"/>
      <c r="I246" s="6"/>
      <c r="J246" s="17">
        <v>335694.13</v>
      </c>
      <c r="K246" s="16">
        <v>120000</v>
      </c>
      <c r="L246" s="18">
        <f t="shared" si="7"/>
        <v>215694.13</v>
      </c>
      <c r="M246" s="8">
        <v>44491.31517361111</v>
      </c>
      <c r="N246" s="8">
        <v>44742</v>
      </c>
      <c r="O246" s="8">
        <v>44531</v>
      </c>
      <c r="P246" s="8"/>
    </row>
    <row r="247" spans="1:16" x14ac:dyDescent="0.25">
      <c r="A247" s="3" t="s">
        <v>243</v>
      </c>
      <c r="B247" s="3" t="s">
        <v>799</v>
      </c>
      <c r="C247" s="3" t="s">
        <v>800</v>
      </c>
      <c r="D247" s="3" t="s">
        <v>801</v>
      </c>
      <c r="E247" s="15">
        <v>98375.52</v>
      </c>
      <c r="G247" s="16">
        <f t="shared" si="6"/>
        <v>98375.52</v>
      </c>
      <c r="H247" s="6"/>
      <c r="I247" s="6"/>
      <c r="J247" s="17">
        <v>9779331.0799999982</v>
      </c>
      <c r="K247" s="16">
        <v>10253358</v>
      </c>
      <c r="L247" s="18">
        <f t="shared" si="7"/>
        <v>-474026.92000000179</v>
      </c>
      <c r="M247" s="8">
        <v>43835.112083333333</v>
      </c>
      <c r="N247" s="8">
        <v>44560</v>
      </c>
      <c r="O247" s="8">
        <v>43862</v>
      </c>
      <c r="P247" s="8">
        <v>44533</v>
      </c>
    </row>
    <row r="248" spans="1:16" x14ac:dyDescent="0.25">
      <c r="A248" s="3" t="s">
        <v>243</v>
      </c>
      <c r="B248" s="3" t="s">
        <v>799</v>
      </c>
      <c r="C248" s="3" t="s">
        <v>802</v>
      </c>
      <c r="D248" s="3" t="s">
        <v>803</v>
      </c>
      <c r="E248" s="15">
        <v>20320.5</v>
      </c>
      <c r="G248" s="16">
        <f t="shared" si="6"/>
        <v>20320.5</v>
      </c>
      <c r="H248" s="6"/>
      <c r="I248" s="6"/>
      <c r="J248" s="17">
        <v>121670.17</v>
      </c>
      <c r="K248" s="16">
        <v>115000</v>
      </c>
      <c r="L248" s="18">
        <f t="shared" si="7"/>
        <v>6670.1699999999983</v>
      </c>
      <c r="M248" s="8">
        <v>43934.431458333333</v>
      </c>
      <c r="N248" s="8">
        <v>44561</v>
      </c>
      <c r="O248" s="8">
        <v>44013</v>
      </c>
      <c r="P248" s="8">
        <v>44533</v>
      </c>
    </row>
    <row r="249" spans="1:16" x14ac:dyDescent="0.25">
      <c r="A249" s="3" t="s">
        <v>243</v>
      </c>
      <c r="B249" s="3" t="s">
        <v>804</v>
      </c>
      <c r="C249" s="3" t="s">
        <v>805</v>
      </c>
      <c r="D249" s="3" t="s">
        <v>806</v>
      </c>
      <c r="E249" s="15">
        <v>19280.84</v>
      </c>
      <c r="G249" s="16">
        <f t="shared" si="6"/>
        <v>19280.84</v>
      </c>
      <c r="H249" s="6"/>
      <c r="I249" s="6"/>
      <c r="J249" s="17">
        <v>38635900.859999999</v>
      </c>
      <c r="K249" s="16">
        <v>26326195</v>
      </c>
      <c r="L249" s="18">
        <f t="shared" si="7"/>
        <v>12309705.859999999</v>
      </c>
      <c r="M249" s="8">
        <v>43488.639374999999</v>
      </c>
      <c r="N249" s="8">
        <v>44285</v>
      </c>
      <c r="O249" s="8">
        <v>43466</v>
      </c>
      <c r="P249" s="8">
        <v>44252</v>
      </c>
    </row>
    <row r="250" spans="1:16" x14ac:dyDescent="0.25">
      <c r="A250" s="3" t="s">
        <v>243</v>
      </c>
      <c r="B250" s="3" t="s">
        <v>807</v>
      </c>
      <c r="C250" s="3" t="s">
        <v>808</v>
      </c>
      <c r="D250" s="3" t="s">
        <v>809</v>
      </c>
      <c r="E250" s="15">
        <v>4626921.51</v>
      </c>
      <c r="G250" s="16">
        <f t="shared" si="6"/>
        <v>4626921.51</v>
      </c>
      <c r="H250" s="6"/>
      <c r="I250" s="6"/>
      <c r="J250" s="17">
        <v>4710665.8</v>
      </c>
      <c r="K250" s="16">
        <v>1004152</v>
      </c>
      <c r="L250" s="18">
        <f t="shared" si="7"/>
        <v>3706513.8</v>
      </c>
      <c r="M250" s="8">
        <v>44315.635196759256</v>
      </c>
      <c r="N250" s="8">
        <v>44650</v>
      </c>
      <c r="O250" s="8">
        <v>44317</v>
      </c>
      <c r="P250" s="8">
        <v>44518</v>
      </c>
    </row>
    <row r="251" spans="1:16" x14ac:dyDescent="0.25">
      <c r="A251" s="3" t="s">
        <v>243</v>
      </c>
      <c r="B251" s="3" t="s">
        <v>807</v>
      </c>
      <c r="C251" s="3" t="s">
        <v>810</v>
      </c>
      <c r="D251" s="3" t="s">
        <v>811</v>
      </c>
      <c r="E251" s="15">
        <v>-4473543.4400000004</v>
      </c>
      <c r="G251" s="16">
        <f t="shared" si="6"/>
        <v>-4473543.4400000004</v>
      </c>
      <c r="H251" s="6"/>
      <c r="I251" s="6"/>
      <c r="J251" s="17">
        <v>20945431.219999999</v>
      </c>
      <c r="K251" s="16">
        <v>22514005</v>
      </c>
      <c r="L251" s="18">
        <f t="shared" si="7"/>
        <v>-1568573.7800000012</v>
      </c>
      <c r="M251" s="8">
        <v>43628.330520833333</v>
      </c>
      <c r="N251" s="8">
        <v>44650</v>
      </c>
      <c r="O251" s="8">
        <v>43739</v>
      </c>
      <c r="P251" s="8">
        <v>44518</v>
      </c>
    </row>
    <row r="252" spans="1:16" x14ac:dyDescent="0.25">
      <c r="A252" s="3" t="s">
        <v>243</v>
      </c>
      <c r="B252" s="3" t="s">
        <v>807</v>
      </c>
      <c r="C252" s="3" t="s">
        <v>812</v>
      </c>
      <c r="D252" s="3" t="s">
        <v>813</v>
      </c>
      <c r="E252" s="15">
        <v>46060.22</v>
      </c>
      <c r="G252" s="16">
        <f t="shared" si="6"/>
        <v>46060.22</v>
      </c>
      <c r="H252" s="6"/>
      <c r="I252" s="6"/>
      <c r="J252" s="17">
        <v>2552669.3600000003</v>
      </c>
      <c r="K252" s="16">
        <v>733000</v>
      </c>
      <c r="L252" s="18">
        <f t="shared" si="7"/>
        <v>1819669.3600000003</v>
      </c>
      <c r="M252" s="8">
        <v>43628.335810185185</v>
      </c>
      <c r="N252" s="8">
        <v>44594</v>
      </c>
      <c r="O252" s="8">
        <v>43647</v>
      </c>
      <c r="P252" s="8">
        <v>44518</v>
      </c>
    </row>
    <row r="253" spans="1:16" x14ac:dyDescent="0.25">
      <c r="A253" s="3" t="s">
        <v>243</v>
      </c>
      <c r="B253" s="3" t="s">
        <v>814</v>
      </c>
      <c r="C253" s="3" t="s">
        <v>815</v>
      </c>
      <c r="D253" s="3" t="s">
        <v>816</v>
      </c>
      <c r="E253" s="15">
        <v>473228.03</v>
      </c>
      <c r="G253" s="16">
        <f t="shared" si="6"/>
        <v>473228.03</v>
      </c>
      <c r="H253" s="6"/>
      <c r="I253" s="6"/>
      <c r="J253" s="17">
        <v>473228.03</v>
      </c>
      <c r="K253" s="16">
        <v>873000</v>
      </c>
      <c r="L253" s="18">
        <f t="shared" si="7"/>
        <v>-399771.97</v>
      </c>
      <c r="M253" s="8">
        <v>44539.476597222223</v>
      </c>
      <c r="N253" s="8">
        <v>45322</v>
      </c>
      <c r="O253" s="8">
        <v>44593</v>
      </c>
      <c r="P253" s="8">
        <v>45286</v>
      </c>
    </row>
    <row r="254" spans="1:16" x14ac:dyDescent="0.25">
      <c r="A254" s="3" t="s">
        <v>243</v>
      </c>
      <c r="B254" s="3" t="s">
        <v>814</v>
      </c>
      <c r="C254" s="3" t="s">
        <v>817</v>
      </c>
      <c r="D254" s="3" t="s">
        <v>818</v>
      </c>
      <c r="E254" s="15">
        <v>101413.96</v>
      </c>
      <c r="G254" s="16">
        <f t="shared" si="6"/>
        <v>101413.96</v>
      </c>
      <c r="H254" s="6"/>
      <c r="I254" s="6"/>
      <c r="J254" s="17">
        <v>101413.96</v>
      </c>
      <c r="K254" s="16">
        <v>82500</v>
      </c>
      <c r="L254" s="18">
        <f t="shared" si="7"/>
        <v>18913.960000000006</v>
      </c>
      <c r="M254" s="8">
        <v>44544.465219907404</v>
      </c>
      <c r="N254" s="8">
        <v>44957</v>
      </c>
      <c r="O254" s="8">
        <v>44593</v>
      </c>
      <c r="P254" s="8">
        <v>45286</v>
      </c>
    </row>
    <row r="255" spans="1:16" x14ac:dyDescent="0.25">
      <c r="A255" s="3" t="s">
        <v>243</v>
      </c>
      <c r="B255" s="3" t="s">
        <v>819</v>
      </c>
      <c r="C255" s="3" t="s">
        <v>820</v>
      </c>
      <c r="D255" s="3" t="s">
        <v>821</v>
      </c>
      <c r="E255" s="15">
        <v>-11723.27</v>
      </c>
      <c r="G255" s="16">
        <f t="shared" si="6"/>
        <v>-11723.27</v>
      </c>
      <c r="H255" s="6"/>
      <c r="I255" s="6"/>
      <c r="J255" s="17">
        <v>197098.24000000002</v>
      </c>
      <c r="K255" s="16">
        <v>2000000</v>
      </c>
      <c r="L255" s="18">
        <f t="shared" si="7"/>
        <v>-1802901.76</v>
      </c>
      <c r="M255" s="8">
        <v>44183.506944444445</v>
      </c>
      <c r="N255" s="8">
        <v>44561</v>
      </c>
      <c r="O255" s="8">
        <v>44197</v>
      </c>
      <c r="P255" s="8">
        <v>44592</v>
      </c>
    </row>
    <row r="256" spans="1:16" x14ac:dyDescent="0.25">
      <c r="A256" s="3" t="s">
        <v>243</v>
      </c>
      <c r="B256" s="3" t="s">
        <v>85</v>
      </c>
      <c r="C256" s="3" t="s">
        <v>822</v>
      </c>
      <c r="D256" s="3" t="s">
        <v>823</v>
      </c>
      <c r="E256" s="15">
        <v>30018.07</v>
      </c>
      <c r="G256" s="16">
        <f t="shared" si="6"/>
        <v>30018.07</v>
      </c>
      <c r="H256" s="6"/>
      <c r="I256" s="6"/>
      <c r="J256" s="17">
        <v>33933.46</v>
      </c>
      <c r="K256" s="16">
        <v>26866</v>
      </c>
      <c r="L256" s="18">
        <f t="shared" si="7"/>
        <v>7067.4599999999991</v>
      </c>
      <c r="M256" s="8">
        <v>44830.641967592594</v>
      </c>
      <c r="N256" s="8">
        <v>44609</v>
      </c>
      <c r="O256" s="8">
        <v>44835</v>
      </c>
      <c r="P256" s="8">
        <v>44681</v>
      </c>
    </row>
    <row r="257" spans="1:16" x14ac:dyDescent="0.25">
      <c r="A257" s="3" t="s">
        <v>243</v>
      </c>
      <c r="B257" s="3" t="s">
        <v>60</v>
      </c>
      <c r="C257" s="3" t="s">
        <v>61</v>
      </c>
      <c r="D257" s="3" t="s">
        <v>206</v>
      </c>
      <c r="E257" s="15">
        <v>3705.99</v>
      </c>
      <c r="G257" s="16">
        <f t="shared" si="6"/>
        <v>3705.99</v>
      </c>
      <c r="H257" s="6"/>
      <c r="I257" s="6"/>
      <c r="J257" s="17">
        <v>32523.559999999998</v>
      </c>
      <c r="K257" s="16">
        <v>26599</v>
      </c>
      <c r="L257" s="18">
        <f t="shared" si="7"/>
        <v>5924.5599999999977</v>
      </c>
      <c r="M257" s="8">
        <v>43893.415729166663</v>
      </c>
      <c r="N257" s="8">
        <v>44772</v>
      </c>
      <c r="O257" s="8">
        <v>43891</v>
      </c>
      <c r="P257" s="8">
        <v>44773</v>
      </c>
    </row>
    <row r="258" spans="1:16" x14ac:dyDescent="0.25">
      <c r="A258" s="3" t="s">
        <v>243</v>
      </c>
      <c r="B258" s="3" t="s">
        <v>33</v>
      </c>
      <c r="C258" s="3" t="s">
        <v>34</v>
      </c>
      <c r="D258" s="3" t="s">
        <v>235</v>
      </c>
      <c r="E258" s="15">
        <v>267.58</v>
      </c>
      <c r="G258" s="16">
        <f t="shared" si="6"/>
        <v>267.58</v>
      </c>
      <c r="H258" s="6"/>
      <c r="I258" s="6"/>
      <c r="J258" s="17">
        <v>78203.289999999994</v>
      </c>
      <c r="K258" s="16">
        <v>76873.759999999995</v>
      </c>
      <c r="L258" s="18">
        <f t="shared" si="7"/>
        <v>1329.5299999999988</v>
      </c>
      <c r="M258" s="8">
        <v>43293.386863425927</v>
      </c>
      <c r="N258" s="8">
        <v>44286</v>
      </c>
      <c r="O258" s="8">
        <v>43282</v>
      </c>
      <c r="P258" s="8">
        <v>44651</v>
      </c>
    </row>
    <row r="259" spans="1:16" x14ac:dyDescent="0.25">
      <c r="A259" s="3" t="s">
        <v>243</v>
      </c>
      <c r="B259" s="3" t="s">
        <v>71</v>
      </c>
      <c r="C259" s="3" t="s">
        <v>72</v>
      </c>
      <c r="D259" s="3" t="s">
        <v>205</v>
      </c>
      <c r="E259" s="15">
        <v>6364.26</v>
      </c>
      <c r="G259" s="16">
        <f t="shared" si="6"/>
        <v>6364.26</v>
      </c>
      <c r="H259" s="6"/>
      <c r="I259" s="6"/>
      <c r="J259" s="17">
        <v>99093.23</v>
      </c>
      <c r="K259" s="16">
        <v>124921</v>
      </c>
      <c r="L259" s="18">
        <f t="shared" si="7"/>
        <v>-25827.770000000004</v>
      </c>
      <c r="M259" s="8">
        <v>44433.863298611112</v>
      </c>
      <c r="N259" s="8">
        <v>45016</v>
      </c>
      <c r="O259" s="8">
        <v>44470</v>
      </c>
      <c r="P259" s="8">
        <v>44895</v>
      </c>
    </row>
    <row r="260" spans="1:16" x14ac:dyDescent="0.25">
      <c r="A260" s="3" t="s">
        <v>824</v>
      </c>
      <c r="B260" s="3" t="s">
        <v>28</v>
      </c>
      <c r="C260" s="3" t="s">
        <v>21</v>
      </c>
      <c r="D260" s="3" t="s">
        <v>236</v>
      </c>
      <c r="E260" s="15">
        <v>1035806.651</v>
      </c>
      <c r="G260" s="16">
        <f t="shared" ref="G260:G298" si="8">E260-F260</f>
        <v>1035806.651</v>
      </c>
      <c r="H260" s="6"/>
      <c r="I260" s="6"/>
      <c r="J260" s="17">
        <v>4619692.4610000001</v>
      </c>
      <c r="K260" s="16">
        <v>2325960.2999999998</v>
      </c>
      <c r="L260" s="18">
        <f t="shared" si="7"/>
        <v>2293732.1610000003</v>
      </c>
      <c r="M260" s="8">
        <v>42957.454988425925</v>
      </c>
      <c r="N260" s="8">
        <v>44900</v>
      </c>
      <c r="O260" s="8">
        <v>42948</v>
      </c>
      <c r="P260" s="8">
        <v>44748</v>
      </c>
    </row>
    <row r="261" spans="1:16" x14ac:dyDescent="0.25">
      <c r="A261" s="3" t="s">
        <v>824</v>
      </c>
      <c r="B261" s="3" t="s">
        <v>28</v>
      </c>
      <c r="C261" s="3" t="s">
        <v>73</v>
      </c>
      <c r="D261" s="3" t="s">
        <v>138</v>
      </c>
      <c r="E261" s="15">
        <v>189686.16</v>
      </c>
      <c r="G261" s="16">
        <f t="shared" si="8"/>
        <v>189686.16</v>
      </c>
      <c r="H261" s="6"/>
      <c r="I261" s="6"/>
      <c r="J261" s="17">
        <v>461854.53</v>
      </c>
      <c r="K261" s="16">
        <v>53917</v>
      </c>
      <c r="L261" s="18">
        <f t="shared" ref="L261:L298" si="9">J261-K261</f>
        <v>407937.53</v>
      </c>
      <c r="M261" s="8">
        <v>44285.450474537036</v>
      </c>
      <c r="N261" s="8">
        <v>44742</v>
      </c>
      <c r="O261" s="8">
        <v>44287</v>
      </c>
      <c r="P261" s="8">
        <v>44748</v>
      </c>
    </row>
    <row r="262" spans="1:16" x14ac:dyDescent="0.25">
      <c r="A262" s="3" t="s">
        <v>824</v>
      </c>
      <c r="B262" s="3" t="s">
        <v>28</v>
      </c>
      <c r="C262" s="3" t="s">
        <v>74</v>
      </c>
      <c r="D262" s="3" t="s">
        <v>237</v>
      </c>
      <c r="E262" s="15">
        <v>8.0399999999999991</v>
      </c>
      <c r="G262" s="16">
        <f t="shared" si="8"/>
        <v>8.0399999999999991</v>
      </c>
      <c r="H262" s="6"/>
      <c r="I262" s="6"/>
      <c r="J262" s="17">
        <v>28436.05</v>
      </c>
      <c r="K262" s="16">
        <v>62454</v>
      </c>
      <c r="L262" s="18">
        <f t="shared" si="9"/>
        <v>-34017.949999999997</v>
      </c>
      <c r="M262" s="8">
        <v>44307.591365740744</v>
      </c>
      <c r="N262" s="8">
        <v>44561</v>
      </c>
      <c r="O262" s="8">
        <v>44287</v>
      </c>
      <c r="P262" s="8">
        <v>44561</v>
      </c>
    </row>
    <row r="263" spans="1:16" x14ac:dyDescent="0.25">
      <c r="A263" s="3" t="s">
        <v>824</v>
      </c>
      <c r="B263" s="3" t="s">
        <v>28</v>
      </c>
      <c r="C263" s="3" t="s">
        <v>75</v>
      </c>
      <c r="D263" s="3" t="s">
        <v>139</v>
      </c>
      <c r="E263" s="15">
        <v>17400.72</v>
      </c>
      <c r="G263" s="16">
        <f t="shared" si="8"/>
        <v>17400.72</v>
      </c>
      <c r="H263" s="6"/>
      <c r="I263" s="6"/>
      <c r="J263" s="17">
        <v>37341.410000000003</v>
      </c>
      <c r="K263" s="16">
        <v>67100</v>
      </c>
      <c r="L263" s="18">
        <f t="shared" si="9"/>
        <v>-29758.589999999997</v>
      </c>
      <c r="M263" s="8">
        <v>44466.638773148145</v>
      </c>
      <c r="N263" s="8">
        <v>44742</v>
      </c>
      <c r="O263" s="8">
        <v>44470</v>
      </c>
      <c r="P263" s="8">
        <v>44819</v>
      </c>
    </row>
    <row r="264" spans="1:16" x14ac:dyDescent="0.25">
      <c r="A264" s="3" t="s">
        <v>824</v>
      </c>
      <c r="B264" s="3" t="s">
        <v>28</v>
      </c>
      <c r="C264" s="3" t="s">
        <v>125</v>
      </c>
      <c r="D264" s="3" t="s">
        <v>182</v>
      </c>
      <c r="E264" s="15">
        <v>130568.41</v>
      </c>
      <c r="G264" s="16">
        <f t="shared" si="8"/>
        <v>130568.41</v>
      </c>
      <c r="H264" s="6"/>
      <c r="I264" s="6"/>
      <c r="J264" s="17">
        <v>130568.41</v>
      </c>
      <c r="K264" s="16">
        <v>480680</v>
      </c>
      <c r="L264" s="18">
        <f t="shared" si="9"/>
        <v>-350111.58999999997</v>
      </c>
      <c r="M264" s="8">
        <v>44732.604363425926</v>
      </c>
      <c r="N264" s="8">
        <v>45310</v>
      </c>
      <c r="O264" s="8">
        <v>44743</v>
      </c>
      <c r="P264" s="8">
        <v>45317</v>
      </c>
    </row>
    <row r="265" spans="1:16" x14ac:dyDescent="0.25">
      <c r="A265" s="3" t="s">
        <v>824</v>
      </c>
      <c r="B265" s="3" t="s">
        <v>0</v>
      </c>
      <c r="C265" s="3" t="s">
        <v>88</v>
      </c>
      <c r="D265" s="3" t="s">
        <v>238</v>
      </c>
      <c r="E265" s="15">
        <v>-0.18</v>
      </c>
      <c r="G265" s="16">
        <f t="shared" si="8"/>
        <v>-0.18</v>
      </c>
      <c r="H265" s="6"/>
      <c r="I265" s="6"/>
      <c r="J265" s="17">
        <v>3105.6700000000005</v>
      </c>
      <c r="K265" s="16">
        <v>26324</v>
      </c>
      <c r="L265" s="18">
        <f t="shared" si="9"/>
        <v>-23218.329999999998</v>
      </c>
      <c r="M265" s="8">
        <v>43818.579027777778</v>
      </c>
      <c r="N265" s="8">
        <v>44635</v>
      </c>
      <c r="O265" s="8">
        <v>43831</v>
      </c>
      <c r="P265" s="8">
        <v>44651</v>
      </c>
    </row>
    <row r="266" spans="1:16" x14ac:dyDescent="0.25">
      <c r="A266" s="3" t="s">
        <v>824</v>
      </c>
      <c r="B266" s="3" t="s">
        <v>0</v>
      </c>
      <c r="C266" s="3" t="s">
        <v>89</v>
      </c>
      <c r="D266" s="3" t="s">
        <v>137</v>
      </c>
      <c r="E266" s="15">
        <v>163856.16</v>
      </c>
      <c r="G266" s="16">
        <f t="shared" si="8"/>
        <v>163856.16</v>
      </c>
      <c r="H266" s="6"/>
      <c r="I266" s="6"/>
      <c r="J266" s="17">
        <v>163856.16</v>
      </c>
      <c r="K266" s="16">
        <v>24891</v>
      </c>
      <c r="L266" s="18">
        <f t="shared" si="9"/>
        <v>138965.16</v>
      </c>
      <c r="M266" s="8">
        <v>44560.441388888888</v>
      </c>
      <c r="N266" s="8">
        <v>45016</v>
      </c>
      <c r="O266" s="8">
        <v>44562</v>
      </c>
      <c r="P266" s="8">
        <v>45016</v>
      </c>
    </row>
    <row r="267" spans="1:16" x14ac:dyDescent="0.25">
      <c r="A267" s="3" t="s">
        <v>824</v>
      </c>
      <c r="B267" s="3" t="s">
        <v>0</v>
      </c>
      <c r="C267" s="3" t="s">
        <v>43</v>
      </c>
      <c r="D267" s="3" t="s">
        <v>218</v>
      </c>
      <c r="E267" s="15">
        <v>198.2</v>
      </c>
      <c r="G267" s="16">
        <f t="shared" si="8"/>
        <v>198.2</v>
      </c>
      <c r="H267" s="6"/>
      <c r="I267" s="6"/>
      <c r="J267" s="17">
        <v>30440.030000000002</v>
      </c>
      <c r="K267" s="16">
        <v>30258</v>
      </c>
      <c r="L267" s="18">
        <f t="shared" si="9"/>
        <v>182.03000000000247</v>
      </c>
      <c r="M267" s="8">
        <v>43934.397546296299</v>
      </c>
      <c r="N267" s="8">
        <v>44635</v>
      </c>
      <c r="O267" s="8">
        <v>43922</v>
      </c>
      <c r="P267" s="8">
        <v>44651</v>
      </c>
    </row>
    <row r="268" spans="1:16" x14ac:dyDescent="0.25">
      <c r="A268" s="3" t="s">
        <v>824</v>
      </c>
      <c r="B268" s="3" t="s">
        <v>0</v>
      </c>
      <c r="C268" s="3" t="s">
        <v>115</v>
      </c>
      <c r="D268" s="3" t="s">
        <v>221</v>
      </c>
      <c r="E268" s="15">
        <v>5.31</v>
      </c>
      <c r="G268" s="16">
        <f t="shared" si="8"/>
        <v>5.31</v>
      </c>
      <c r="H268" s="6"/>
      <c r="I268" s="6"/>
      <c r="J268" s="17">
        <v>17984.300000000003</v>
      </c>
      <c r="K268" s="16">
        <v>6219</v>
      </c>
      <c r="L268" s="18">
        <f t="shared" si="9"/>
        <v>11765.300000000003</v>
      </c>
      <c r="M268" s="8">
        <v>44173.400960648149</v>
      </c>
      <c r="N268" s="8">
        <v>44651</v>
      </c>
      <c r="O268" s="8">
        <v>44197</v>
      </c>
      <c r="P268" s="8">
        <v>44651</v>
      </c>
    </row>
    <row r="269" spans="1:16" x14ac:dyDescent="0.25">
      <c r="A269" s="3" t="s">
        <v>824</v>
      </c>
      <c r="B269" s="3" t="s">
        <v>0</v>
      </c>
      <c r="C269" s="3" t="s">
        <v>116</v>
      </c>
      <c r="D269" s="3" t="s">
        <v>160</v>
      </c>
      <c r="E269" s="15">
        <v>9470.7999999999993</v>
      </c>
      <c r="G269" s="16">
        <f t="shared" si="8"/>
        <v>9470.7999999999993</v>
      </c>
      <c r="H269" s="6"/>
      <c r="I269" s="6"/>
      <c r="J269" s="17">
        <v>9470.7999999999993</v>
      </c>
      <c r="K269" s="16">
        <v>10727</v>
      </c>
      <c r="L269" s="18">
        <f t="shared" si="9"/>
        <v>-1256.2000000000007</v>
      </c>
      <c r="M269" s="8">
        <v>44181.771539351852</v>
      </c>
      <c r="N269" s="8">
        <v>45110</v>
      </c>
      <c r="O269" s="8">
        <v>44562</v>
      </c>
      <c r="P269" s="8">
        <v>45138</v>
      </c>
    </row>
    <row r="270" spans="1:16" x14ac:dyDescent="0.25">
      <c r="A270" s="3" t="s">
        <v>824</v>
      </c>
      <c r="B270" s="3" t="s">
        <v>0</v>
      </c>
      <c r="C270" s="3" t="s">
        <v>117</v>
      </c>
      <c r="D270" s="3" t="s">
        <v>161</v>
      </c>
      <c r="E270" s="15">
        <v>5608.8</v>
      </c>
      <c r="G270" s="16">
        <f t="shared" si="8"/>
        <v>5608.8</v>
      </c>
      <c r="H270" s="6"/>
      <c r="I270" s="6"/>
      <c r="J270" s="17">
        <v>12305.64</v>
      </c>
      <c r="K270" s="16">
        <v>17824</v>
      </c>
      <c r="L270" s="18">
        <f t="shared" si="9"/>
        <v>-5518.3600000000006</v>
      </c>
      <c r="M270" s="8">
        <v>44175.76462962963</v>
      </c>
      <c r="N270" s="8">
        <v>45199</v>
      </c>
      <c r="O270" s="8">
        <v>44197</v>
      </c>
      <c r="P270" s="8">
        <v>45199</v>
      </c>
    </row>
    <row r="271" spans="1:16" x14ac:dyDescent="0.25">
      <c r="A271" s="3" t="s">
        <v>824</v>
      </c>
      <c r="B271" s="3" t="s">
        <v>0</v>
      </c>
      <c r="C271" s="3" t="s">
        <v>825</v>
      </c>
      <c r="D271" s="3" t="s">
        <v>826</v>
      </c>
      <c r="E271" s="15">
        <v>-901.5</v>
      </c>
      <c r="G271" s="16">
        <f t="shared" si="8"/>
        <v>-901.5</v>
      </c>
      <c r="H271" s="6"/>
      <c r="I271" s="6"/>
      <c r="J271" s="17">
        <v>0</v>
      </c>
      <c r="K271" s="16">
        <v>11377</v>
      </c>
      <c r="L271" s="18">
        <f t="shared" si="9"/>
        <v>-11377</v>
      </c>
      <c r="M271" s="8">
        <v>44316.706689814811</v>
      </c>
      <c r="N271" s="8">
        <v>44620</v>
      </c>
      <c r="O271" s="8">
        <v>44317</v>
      </c>
      <c r="P271" s="8">
        <v>44651</v>
      </c>
    </row>
    <row r="272" spans="1:16" x14ac:dyDescent="0.25">
      <c r="A272" s="3" t="s">
        <v>824</v>
      </c>
      <c r="B272" s="3" t="s">
        <v>0</v>
      </c>
      <c r="C272" s="3" t="s">
        <v>118</v>
      </c>
      <c r="D272" s="3" t="s">
        <v>222</v>
      </c>
      <c r="E272" s="15">
        <v>28416.34</v>
      </c>
      <c r="G272" s="16">
        <f t="shared" si="8"/>
        <v>28416.34</v>
      </c>
      <c r="H272" s="6"/>
      <c r="I272" s="6"/>
      <c r="J272" s="17">
        <v>85596.83</v>
      </c>
      <c r="K272" s="16">
        <v>5888</v>
      </c>
      <c r="L272" s="18">
        <f t="shared" si="9"/>
        <v>79708.83</v>
      </c>
      <c r="M272" s="8">
        <v>44342.391238425924</v>
      </c>
      <c r="N272" s="8">
        <v>44834</v>
      </c>
      <c r="O272" s="8">
        <v>44348</v>
      </c>
      <c r="P272" s="8">
        <v>44834</v>
      </c>
    </row>
    <row r="273" spans="1:16" x14ac:dyDescent="0.25">
      <c r="A273" s="3" t="s">
        <v>824</v>
      </c>
      <c r="B273" s="3" t="s">
        <v>0</v>
      </c>
      <c r="C273" s="3" t="s">
        <v>119</v>
      </c>
      <c r="D273" s="3" t="s">
        <v>223</v>
      </c>
      <c r="E273" s="15">
        <v>245.59</v>
      </c>
      <c r="G273" s="16">
        <f t="shared" si="8"/>
        <v>245.59</v>
      </c>
      <c r="H273" s="6"/>
      <c r="I273" s="6"/>
      <c r="J273" s="17">
        <v>1691.36</v>
      </c>
      <c r="K273" s="16">
        <v>6670</v>
      </c>
      <c r="L273" s="18">
        <f t="shared" si="9"/>
        <v>-4978.6400000000003</v>
      </c>
      <c r="M273" s="8">
        <v>44403.627534722225</v>
      </c>
      <c r="N273" s="8">
        <v>44635</v>
      </c>
      <c r="O273" s="8">
        <v>44470</v>
      </c>
      <c r="P273" s="8">
        <v>44651</v>
      </c>
    </row>
    <row r="274" spans="1:16" x14ac:dyDescent="0.25">
      <c r="A274" s="3" t="s">
        <v>824</v>
      </c>
      <c r="B274" s="3" t="s">
        <v>0</v>
      </c>
      <c r="C274" s="3" t="s">
        <v>120</v>
      </c>
      <c r="D274" s="3" t="s">
        <v>162</v>
      </c>
      <c r="E274" s="15">
        <v>12836.79</v>
      </c>
      <c r="G274" s="16">
        <f t="shared" si="8"/>
        <v>12836.79</v>
      </c>
      <c r="H274" s="6"/>
      <c r="I274" s="6"/>
      <c r="J274" s="17">
        <v>12836.79</v>
      </c>
      <c r="K274" s="16">
        <v>22832</v>
      </c>
      <c r="L274" s="18">
        <f t="shared" si="9"/>
        <v>-9995.2099999999991</v>
      </c>
      <c r="M274" s="8">
        <v>44559.440844907411</v>
      </c>
      <c r="N274" s="8">
        <v>45290</v>
      </c>
      <c r="O274" s="8">
        <v>44562</v>
      </c>
      <c r="P274" s="8">
        <v>45292</v>
      </c>
    </row>
    <row r="275" spans="1:16" x14ac:dyDescent="0.25">
      <c r="A275" s="3" t="s">
        <v>824</v>
      </c>
      <c r="B275" s="3" t="s">
        <v>0</v>
      </c>
      <c r="C275" s="3" t="s">
        <v>121</v>
      </c>
      <c r="D275" s="3" t="s">
        <v>163</v>
      </c>
      <c r="E275" s="15">
        <v>12858.73</v>
      </c>
      <c r="G275" s="16">
        <f t="shared" si="8"/>
        <v>12858.73</v>
      </c>
      <c r="H275" s="6"/>
      <c r="I275" s="6"/>
      <c r="J275" s="17">
        <v>12858.73</v>
      </c>
      <c r="K275" s="16">
        <v>11104</v>
      </c>
      <c r="L275" s="18">
        <f t="shared" si="9"/>
        <v>1754.7299999999996</v>
      </c>
      <c r="M275" s="8">
        <v>44550.558969907404</v>
      </c>
      <c r="N275" s="8">
        <v>45230</v>
      </c>
      <c r="O275" s="8">
        <v>44562</v>
      </c>
      <c r="P275" s="8">
        <v>45230</v>
      </c>
    </row>
    <row r="276" spans="1:16" x14ac:dyDescent="0.25">
      <c r="A276" s="3" t="s">
        <v>824</v>
      </c>
      <c r="B276" s="3" t="s">
        <v>0</v>
      </c>
      <c r="C276" s="3" t="s">
        <v>122</v>
      </c>
      <c r="D276" s="3" t="s">
        <v>164</v>
      </c>
      <c r="E276" s="15">
        <v>22119.69</v>
      </c>
      <c r="G276" s="16">
        <f t="shared" si="8"/>
        <v>22119.69</v>
      </c>
      <c r="H276" s="6"/>
      <c r="I276" s="6"/>
      <c r="J276" s="17">
        <v>22119.69</v>
      </c>
      <c r="K276" s="16">
        <v>15150</v>
      </c>
      <c r="L276" s="18">
        <f t="shared" si="9"/>
        <v>6969.6899999999987</v>
      </c>
      <c r="M276" s="8">
        <v>44550.43409722222</v>
      </c>
      <c r="N276" s="8">
        <v>45107</v>
      </c>
      <c r="O276" s="8">
        <v>44562</v>
      </c>
      <c r="P276" s="8">
        <v>45111</v>
      </c>
    </row>
    <row r="277" spans="1:16" x14ac:dyDescent="0.25">
      <c r="A277" s="3" t="s">
        <v>824</v>
      </c>
      <c r="B277" s="3" t="s">
        <v>0</v>
      </c>
      <c r="C277" s="3" t="s">
        <v>123</v>
      </c>
      <c r="D277" s="3" t="s">
        <v>224</v>
      </c>
      <c r="E277" s="15">
        <v>15942.44</v>
      </c>
      <c r="G277" s="16">
        <f t="shared" si="8"/>
        <v>15942.44</v>
      </c>
      <c r="H277" s="6"/>
      <c r="I277" s="6"/>
      <c r="J277" s="17">
        <v>15942.44</v>
      </c>
      <c r="K277" s="16">
        <v>7433</v>
      </c>
      <c r="L277" s="18">
        <f t="shared" si="9"/>
        <v>8509.44</v>
      </c>
      <c r="M277" s="8">
        <v>44628.36886574074</v>
      </c>
      <c r="N277" s="8">
        <v>44941</v>
      </c>
      <c r="O277" s="8">
        <v>44621</v>
      </c>
      <c r="P277" s="8">
        <v>44880</v>
      </c>
    </row>
    <row r="278" spans="1:16" x14ac:dyDescent="0.25">
      <c r="A278" s="3" t="s">
        <v>824</v>
      </c>
      <c r="B278" s="3" t="s">
        <v>0</v>
      </c>
      <c r="C278" s="3" t="s">
        <v>124</v>
      </c>
      <c r="D278" s="3" t="s">
        <v>165</v>
      </c>
      <c r="E278" s="15">
        <v>19.260000000000002</v>
      </c>
      <c r="G278" s="16">
        <f t="shared" si="8"/>
        <v>19.260000000000002</v>
      </c>
      <c r="H278" s="6"/>
      <c r="I278" s="6"/>
      <c r="J278" s="17">
        <v>19.260000000000002</v>
      </c>
      <c r="K278" s="16">
        <v>5949</v>
      </c>
      <c r="L278" s="18">
        <f t="shared" si="9"/>
        <v>-5929.74</v>
      </c>
      <c r="M278" s="8">
        <v>44700.478541666664</v>
      </c>
      <c r="N278" s="8">
        <v>45016</v>
      </c>
      <c r="O278" s="8">
        <v>44835</v>
      </c>
      <c r="P278" s="8">
        <v>45016</v>
      </c>
    </row>
    <row r="279" spans="1:16" x14ac:dyDescent="0.25">
      <c r="A279" s="3" t="s">
        <v>824</v>
      </c>
      <c r="B279" s="3" t="s">
        <v>0</v>
      </c>
      <c r="C279" s="3" t="s">
        <v>49</v>
      </c>
      <c r="D279" s="3" t="s">
        <v>225</v>
      </c>
      <c r="E279" s="15">
        <v>677.34</v>
      </c>
      <c r="G279" s="16">
        <f t="shared" si="8"/>
        <v>677.34</v>
      </c>
      <c r="H279" s="6"/>
      <c r="I279" s="6"/>
      <c r="J279" s="17">
        <v>36105.619999999995</v>
      </c>
      <c r="K279" s="16">
        <v>26306</v>
      </c>
      <c r="L279" s="18">
        <f t="shared" si="9"/>
        <v>9799.6199999999953</v>
      </c>
      <c r="M279" s="8">
        <v>43857.341782407406</v>
      </c>
      <c r="N279" s="8">
        <v>44651</v>
      </c>
      <c r="O279" s="8">
        <v>43862</v>
      </c>
      <c r="P279" s="8">
        <v>44651</v>
      </c>
    </row>
    <row r="280" spans="1:16" x14ac:dyDescent="0.25">
      <c r="A280" s="3" t="s">
        <v>824</v>
      </c>
      <c r="B280" s="3" t="s">
        <v>0</v>
      </c>
      <c r="C280" s="3" t="s">
        <v>50</v>
      </c>
      <c r="D280" s="3" t="s">
        <v>226</v>
      </c>
      <c r="E280" s="15">
        <v>3912.43</v>
      </c>
      <c r="G280" s="16">
        <f t="shared" si="8"/>
        <v>3912.43</v>
      </c>
      <c r="H280" s="6"/>
      <c r="I280" s="6"/>
      <c r="J280" s="17">
        <v>34322.769999999997</v>
      </c>
      <c r="K280" s="16">
        <v>28721</v>
      </c>
      <c r="L280" s="18">
        <f t="shared" si="9"/>
        <v>5601.7699999999968</v>
      </c>
      <c r="M280" s="8">
        <v>44007.900324074071</v>
      </c>
      <c r="N280" s="8">
        <v>44711</v>
      </c>
      <c r="O280" s="8">
        <v>44044</v>
      </c>
      <c r="P280" s="8">
        <v>44712</v>
      </c>
    </row>
    <row r="281" spans="1:16" x14ac:dyDescent="0.25">
      <c r="A281" s="3" t="s">
        <v>824</v>
      </c>
      <c r="B281" s="3" t="s">
        <v>0</v>
      </c>
      <c r="C281" s="3" t="s">
        <v>126</v>
      </c>
      <c r="D281" s="3" t="s">
        <v>188</v>
      </c>
      <c r="E281" s="15">
        <v>850.82</v>
      </c>
      <c r="G281" s="16">
        <f t="shared" si="8"/>
        <v>850.82</v>
      </c>
      <c r="H281" s="6"/>
      <c r="I281" s="6"/>
      <c r="J281" s="17">
        <v>850.82</v>
      </c>
      <c r="K281" s="16">
        <v>3296</v>
      </c>
      <c r="L281" s="18">
        <f t="shared" si="9"/>
        <v>-2445.1799999999998</v>
      </c>
      <c r="M281" s="8">
        <v>44742.440578703703</v>
      </c>
      <c r="N281" s="8">
        <v>44924</v>
      </c>
      <c r="O281" s="8">
        <v>44743</v>
      </c>
      <c r="P281" s="8">
        <v>45000</v>
      </c>
    </row>
    <row r="282" spans="1:16" x14ac:dyDescent="0.25">
      <c r="A282" s="3" t="s">
        <v>824</v>
      </c>
      <c r="B282" s="3" t="s">
        <v>0</v>
      </c>
      <c r="C282" s="3" t="s">
        <v>51</v>
      </c>
      <c r="D282" s="3" t="s">
        <v>227</v>
      </c>
      <c r="E282" s="15">
        <v>35.01</v>
      </c>
      <c r="G282" s="16">
        <f t="shared" si="8"/>
        <v>35.01</v>
      </c>
      <c r="H282" s="6"/>
      <c r="I282" s="6"/>
      <c r="J282" s="17">
        <v>31531.439999999999</v>
      </c>
      <c r="K282" s="16">
        <v>13742</v>
      </c>
      <c r="L282" s="18">
        <f t="shared" si="9"/>
        <v>17789.439999999999</v>
      </c>
      <c r="M282" s="8">
        <v>43859.672673611109</v>
      </c>
      <c r="N282" s="8">
        <v>44651</v>
      </c>
      <c r="O282" s="8">
        <v>43862</v>
      </c>
      <c r="P282" s="8">
        <v>44651</v>
      </c>
    </row>
    <row r="283" spans="1:16" x14ac:dyDescent="0.25">
      <c r="A283" s="3" t="s">
        <v>824</v>
      </c>
      <c r="B283" s="3" t="s">
        <v>0</v>
      </c>
      <c r="C283" s="3" t="s">
        <v>77</v>
      </c>
      <c r="D283" s="3" t="s">
        <v>240</v>
      </c>
      <c r="E283" s="15">
        <v>730.81</v>
      </c>
      <c r="G283" s="16">
        <f t="shared" si="8"/>
        <v>730.81</v>
      </c>
      <c r="H283" s="6"/>
      <c r="I283" s="6"/>
      <c r="J283" s="17">
        <v>3467.84</v>
      </c>
      <c r="K283" s="16">
        <v>4174</v>
      </c>
      <c r="L283" s="18">
        <f t="shared" si="9"/>
        <v>-706.15999999999985</v>
      </c>
      <c r="M283" s="8">
        <v>44393.486180555556</v>
      </c>
      <c r="N283" s="8">
        <v>44804</v>
      </c>
      <c r="O283" s="8">
        <v>44409</v>
      </c>
      <c r="P283" s="8">
        <v>44804</v>
      </c>
    </row>
    <row r="284" spans="1:16" x14ac:dyDescent="0.25">
      <c r="A284" s="3" t="s">
        <v>824</v>
      </c>
      <c r="B284" s="3" t="s">
        <v>0</v>
      </c>
      <c r="C284" s="3" t="s">
        <v>127</v>
      </c>
      <c r="D284" s="3" t="s">
        <v>191</v>
      </c>
      <c r="E284" s="15">
        <v>1139.5899999999999</v>
      </c>
      <c r="G284" s="16">
        <f t="shared" si="8"/>
        <v>1139.5899999999999</v>
      </c>
      <c r="H284" s="6"/>
      <c r="I284" s="6"/>
      <c r="J284" s="17">
        <v>1139.5899999999999</v>
      </c>
      <c r="K284" s="16">
        <v>4849</v>
      </c>
      <c r="L284" s="18">
        <f t="shared" si="9"/>
        <v>-3709.41</v>
      </c>
      <c r="M284" s="8">
        <v>44587.600706018522</v>
      </c>
      <c r="N284" s="8">
        <v>44893</v>
      </c>
      <c r="O284" s="8">
        <v>44593</v>
      </c>
      <c r="P284" s="8">
        <v>44932</v>
      </c>
    </row>
    <row r="285" spans="1:16" x14ac:dyDescent="0.25">
      <c r="A285" s="3" t="s">
        <v>824</v>
      </c>
      <c r="B285" s="3" t="s">
        <v>0</v>
      </c>
      <c r="C285" s="3" t="s">
        <v>128</v>
      </c>
      <c r="D285" s="3" t="s">
        <v>192</v>
      </c>
      <c r="E285" s="15">
        <v>3755.49</v>
      </c>
      <c r="G285" s="16">
        <f t="shared" si="8"/>
        <v>3755.49</v>
      </c>
      <c r="H285" s="6"/>
      <c r="I285" s="6"/>
      <c r="J285" s="17">
        <v>3755.49</v>
      </c>
      <c r="K285" s="16">
        <v>20162</v>
      </c>
      <c r="L285" s="18">
        <f t="shared" si="9"/>
        <v>-16406.510000000002</v>
      </c>
      <c r="M285" s="8">
        <v>44686.543530092589</v>
      </c>
      <c r="N285" s="8">
        <v>45047</v>
      </c>
      <c r="O285" s="8">
        <v>44682</v>
      </c>
      <c r="P285" s="8">
        <v>45046</v>
      </c>
    </row>
    <row r="286" spans="1:16" x14ac:dyDescent="0.25">
      <c r="A286" s="3" t="s">
        <v>824</v>
      </c>
      <c r="B286" s="3" t="s">
        <v>0</v>
      </c>
      <c r="C286" s="3" t="s">
        <v>129</v>
      </c>
      <c r="D286" s="3" t="s">
        <v>193</v>
      </c>
      <c r="E286" s="15">
        <v>12189.54</v>
      </c>
      <c r="G286" s="16">
        <f t="shared" si="8"/>
        <v>12189.54</v>
      </c>
      <c r="H286" s="6"/>
      <c r="I286" s="6"/>
      <c r="J286" s="17">
        <v>12189.54</v>
      </c>
      <c r="K286" s="16">
        <v>7962</v>
      </c>
      <c r="L286" s="18">
        <f t="shared" si="9"/>
        <v>4227.5400000000009</v>
      </c>
      <c r="M286" s="8">
        <v>44776.645324074074</v>
      </c>
      <c r="N286" s="8">
        <v>44955</v>
      </c>
      <c r="O286" s="8">
        <v>44896</v>
      </c>
      <c r="P286" s="8">
        <v>45077</v>
      </c>
    </row>
    <row r="287" spans="1:16" x14ac:dyDescent="0.25">
      <c r="A287" s="3" t="s">
        <v>824</v>
      </c>
      <c r="B287" s="3" t="s">
        <v>0</v>
      </c>
      <c r="C287" s="3" t="s">
        <v>130</v>
      </c>
      <c r="D287" s="3" t="s">
        <v>194</v>
      </c>
      <c r="E287" s="15">
        <v>54953.23</v>
      </c>
      <c r="G287" s="16">
        <f t="shared" si="8"/>
        <v>54953.23</v>
      </c>
      <c r="H287" s="6"/>
      <c r="I287" s="6"/>
      <c r="J287" s="17">
        <v>54953.23</v>
      </c>
      <c r="K287" s="16">
        <v>80257</v>
      </c>
      <c r="L287" s="18">
        <f t="shared" si="9"/>
        <v>-25303.769999999997</v>
      </c>
      <c r="M287" s="8">
        <v>44869.675995370373</v>
      </c>
      <c r="N287" s="8">
        <v>45382</v>
      </c>
      <c r="O287" s="8">
        <v>44866</v>
      </c>
      <c r="P287" s="8">
        <v>45382</v>
      </c>
    </row>
    <row r="288" spans="1:16" x14ac:dyDescent="0.25">
      <c r="A288" s="3" t="s">
        <v>824</v>
      </c>
      <c r="B288" s="3" t="s">
        <v>0</v>
      </c>
      <c r="C288" s="3" t="s">
        <v>131</v>
      </c>
      <c r="D288" s="3" t="s">
        <v>195</v>
      </c>
      <c r="E288" s="15">
        <v>7827.53</v>
      </c>
      <c r="G288" s="16">
        <f t="shared" si="8"/>
        <v>7827.53</v>
      </c>
      <c r="H288" s="6"/>
      <c r="I288" s="6"/>
      <c r="J288" s="17">
        <v>7827.53</v>
      </c>
      <c r="K288" s="16">
        <v>7591</v>
      </c>
      <c r="L288" s="18">
        <f t="shared" si="9"/>
        <v>236.52999999999975</v>
      </c>
      <c r="M288" s="8">
        <v>44866.456134259257</v>
      </c>
      <c r="N288" s="8">
        <v>45015</v>
      </c>
      <c r="O288" s="8">
        <v>44896</v>
      </c>
      <c r="P288" s="8">
        <v>45007</v>
      </c>
    </row>
    <row r="289" spans="1:16" x14ac:dyDescent="0.25">
      <c r="A289" s="3" t="s">
        <v>824</v>
      </c>
      <c r="B289" s="3" t="s">
        <v>0</v>
      </c>
      <c r="C289" s="3" t="s">
        <v>196</v>
      </c>
      <c r="D289" s="3" t="s">
        <v>197</v>
      </c>
      <c r="E289" s="15">
        <v>14516.54</v>
      </c>
      <c r="G289" s="16">
        <f t="shared" si="8"/>
        <v>14516.54</v>
      </c>
      <c r="H289" s="6"/>
      <c r="I289" s="6"/>
      <c r="J289" s="17">
        <v>14516.54</v>
      </c>
      <c r="K289" s="16">
        <v>44473</v>
      </c>
      <c r="L289" s="18">
        <f t="shared" si="9"/>
        <v>-29956.46</v>
      </c>
      <c r="M289" s="8">
        <v>44879.511307870373</v>
      </c>
      <c r="N289" s="8">
        <v>45382</v>
      </c>
      <c r="O289" s="8">
        <v>44866</v>
      </c>
      <c r="P289" s="8">
        <v>45382</v>
      </c>
    </row>
    <row r="290" spans="1:16" x14ac:dyDescent="0.25">
      <c r="A290" s="3" t="s">
        <v>824</v>
      </c>
      <c r="B290" s="3" t="s">
        <v>0</v>
      </c>
      <c r="C290" s="3" t="s">
        <v>132</v>
      </c>
      <c r="D290" s="3" t="s">
        <v>198</v>
      </c>
      <c r="E290" s="15">
        <v>2016.14</v>
      </c>
      <c r="G290" s="16">
        <f t="shared" si="8"/>
        <v>2016.14</v>
      </c>
      <c r="H290" s="6"/>
      <c r="I290" s="6"/>
      <c r="J290" s="17">
        <v>2016.14</v>
      </c>
      <c r="K290" s="16">
        <v>2056</v>
      </c>
      <c r="L290" s="18">
        <f t="shared" si="9"/>
        <v>-39.8599999999999</v>
      </c>
      <c r="M290" s="8">
        <v>44811.41033564815</v>
      </c>
      <c r="N290" s="8">
        <v>45016</v>
      </c>
      <c r="O290" s="8">
        <v>44835</v>
      </c>
      <c r="P290" s="8">
        <v>44936</v>
      </c>
    </row>
    <row r="291" spans="1:16" x14ac:dyDescent="0.25">
      <c r="A291" s="3" t="s">
        <v>824</v>
      </c>
      <c r="B291" s="3" t="s">
        <v>0</v>
      </c>
      <c r="C291" s="3" t="s">
        <v>84</v>
      </c>
      <c r="D291" s="3" t="s">
        <v>228</v>
      </c>
      <c r="E291" s="15">
        <v>121.41</v>
      </c>
      <c r="G291" s="16">
        <f t="shared" si="8"/>
        <v>121.41</v>
      </c>
      <c r="H291" s="6"/>
      <c r="I291" s="6"/>
      <c r="J291" s="17">
        <v>4910.55</v>
      </c>
      <c r="K291" s="16">
        <v>13750</v>
      </c>
      <c r="L291" s="18">
        <f t="shared" si="9"/>
        <v>-8839.4500000000007</v>
      </c>
      <c r="M291" s="8">
        <v>44252.782442129632</v>
      </c>
      <c r="N291" s="8">
        <v>44651</v>
      </c>
      <c r="O291" s="8">
        <v>44228</v>
      </c>
      <c r="P291" s="8">
        <v>44286</v>
      </c>
    </row>
    <row r="292" spans="1:16" x14ac:dyDescent="0.25">
      <c r="A292" s="3" t="s">
        <v>827</v>
      </c>
      <c r="B292" s="3" t="s">
        <v>828</v>
      </c>
      <c r="C292" s="3" t="s">
        <v>99</v>
      </c>
      <c r="D292" s="3" t="s">
        <v>219</v>
      </c>
      <c r="E292" s="15">
        <v>2754.77</v>
      </c>
      <c r="G292" s="16">
        <f t="shared" si="8"/>
        <v>2754.77</v>
      </c>
      <c r="H292" s="6"/>
      <c r="I292" s="6"/>
      <c r="J292" s="17">
        <v>54262.500000000007</v>
      </c>
      <c r="K292" s="16">
        <v>5497</v>
      </c>
      <c r="L292" s="18">
        <f t="shared" si="9"/>
        <v>48765.500000000007</v>
      </c>
      <c r="M292" s="8">
        <v>43934.690798611111</v>
      </c>
      <c r="N292" s="8">
        <v>44862</v>
      </c>
      <c r="O292" s="8">
        <v>43952</v>
      </c>
      <c r="P292" s="8"/>
    </row>
    <row r="293" spans="1:16" x14ac:dyDescent="0.25">
      <c r="A293" s="3" t="s">
        <v>827</v>
      </c>
      <c r="B293" s="3" t="s">
        <v>828</v>
      </c>
      <c r="C293" s="3" t="s">
        <v>83</v>
      </c>
      <c r="D293" s="3" t="s">
        <v>829</v>
      </c>
      <c r="E293" s="15">
        <v>829.08</v>
      </c>
      <c r="G293" s="16">
        <f t="shared" si="8"/>
        <v>829.08</v>
      </c>
      <c r="H293" s="6"/>
      <c r="I293" s="6"/>
      <c r="J293" s="17">
        <v>75187.42</v>
      </c>
      <c r="K293" s="16">
        <v>6089</v>
      </c>
      <c r="L293" s="18">
        <f t="shared" si="9"/>
        <v>69098.42</v>
      </c>
      <c r="M293" s="8">
        <v>44539.544641203705</v>
      </c>
      <c r="N293" s="8">
        <v>44862</v>
      </c>
      <c r="O293" s="8">
        <v>44531</v>
      </c>
      <c r="P293" s="8"/>
    </row>
    <row r="294" spans="1:16" x14ac:dyDescent="0.25">
      <c r="A294" s="3" t="s">
        <v>827</v>
      </c>
      <c r="B294" s="3" t="s">
        <v>828</v>
      </c>
      <c r="C294" s="3" t="s">
        <v>830</v>
      </c>
      <c r="D294" s="3" t="s">
        <v>831</v>
      </c>
      <c r="E294" s="15">
        <v>-15649.7</v>
      </c>
      <c r="G294" s="16">
        <f t="shared" si="8"/>
        <v>-15649.7</v>
      </c>
      <c r="H294" s="6"/>
      <c r="I294" s="6"/>
      <c r="J294" s="17">
        <v>0</v>
      </c>
      <c r="K294" s="16">
        <v>113909</v>
      </c>
      <c r="L294" s="18">
        <f t="shared" si="9"/>
        <v>-113909</v>
      </c>
      <c r="M294" s="8">
        <v>43810.336655092593</v>
      </c>
      <c r="N294" s="8">
        <v>44862</v>
      </c>
      <c r="O294" s="8">
        <v>43831</v>
      </c>
      <c r="P294" s="8"/>
    </row>
    <row r="295" spans="1:16" x14ac:dyDescent="0.25">
      <c r="A295" s="3" t="s">
        <v>827</v>
      </c>
      <c r="B295" s="3" t="s">
        <v>828</v>
      </c>
      <c r="C295" s="3" t="s">
        <v>832</v>
      </c>
      <c r="D295" s="3" t="s">
        <v>833</v>
      </c>
      <c r="E295" s="15">
        <v>-201.35</v>
      </c>
      <c r="G295" s="16">
        <f t="shared" si="8"/>
        <v>-201.35</v>
      </c>
      <c r="H295" s="6"/>
      <c r="I295" s="6"/>
      <c r="J295" s="17">
        <v>0</v>
      </c>
      <c r="K295" s="16">
        <v>10808</v>
      </c>
      <c r="L295" s="18">
        <f t="shared" si="9"/>
        <v>-10808</v>
      </c>
      <c r="M295" s="8">
        <v>43810.330462962964</v>
      </c>
      <c r="N295" s="8">
        <v>44862</v>
      </c>
      <c r="O295" s="8">
        <v>44256</v>
      </c>
      <c r="P295" s="8"/>
    </row>
    <row r="296" spans="1:16" x14ac:dyDescent="0.25">
      <c r="A296" s="3" t="s">
        <v>827</v>
      </c>
      <c r="B296" s="3" t="s">
        <v>834</v>
      </c>
      <c r="C296" s="3" t="s">
        <v>133</v>
      </c>
      <c r="D296" s="3" t="s">
        <v>207</v>
      </c>
      <c r="E296" s="15">
        <v>285.75</v>
      </c>
      <c r="G296" s="16">
        <f t="shared" si="8"/>
        <v>285.75</v>
      </c>
      <c r="H296" s="6"/>
      <c r="I296" s="6"/>
      <c r="J296" s="17">
        <v>285.75</v>
      </c>
      <c r="K296" s="16">
        <v>304</v>
      </c>
      <c r="L296" s="18">
        <f t="shared" si="9"/>
        <v>-18.25</v>
      </c>
      <c r="M296" s="8">
        <v>44540.637812499997</v>
      </c>
      <c r="N296" s="8">
        <v>45565</v>
      </c>
      <c r="O296" s="8">
        <v>44562</v>
      </c>
      <c r="P296" s="8"/>
    </row>
    <row r="297" spans="1:16" x14ac:dyDescent="0.25">
      <c r="A297" s="3" t="s">
        <v>827</v>
      </c>
      <c r="B297" s="3" t="s">
        <v>834</v>
      </c>
      <c r="C297" s="3" t="s">
        <v>134</v>
      </c>
      <c r="D297" s="3" t="s">
        <v>208</v>
      </c>
      <c r="E297" s="15">
        <v>1768.36</v>
      </c>
      <c r="G297" s="16">
        <f t="shared" si="8"/>
        <v>1768.36</v>
      </c>
      <c r="H297" s="6"/>
      <c r="I297" s="6"/>
      <c r="J297" s="17">
        <v>1768.36</v>
      </c>
      <c r="K297" s="16">
        <v>3357</v>
      </c>
      <c r="L297" s="18">
        <f t="shared" si="9"/>
        <v>-1588.64</v>
      </c>
      <c r="M297" s="8">
        <v>44540.588912037034</v>
      </c>
      <c r="N297" s="8">
        <v>45382</v>
      </c>
      <c r="O297" s="8">
        <v>44593</v>
      </c>
      <c r="P297" s="8">
        <v>45261</v>
      </c>
    </row>
    <row r="298" spans="1:16" ht="15.75" thickBot="1" x14ac:dyDescent="0.3">
      <c r="A298" s="3" t="s">
        <v>827</v>
      </c>
      <c r="B298" s="3" t="s">
        <v>85</v>
      </c>
      <c r="C298" s="3" t="s">
        <v>822</v>
      </c>
      <c r="D298" s="3" t="s">
        <v>823</v>
      </c>
      <c r="E298" s="26">
        <v>-3915.39</v>
      </c>
      <c r="F298" s="24"/>
      <c r="G298" s="25">
        <f t="shared" si="8"/>
        <v>-3915.39</v>
      </c>
      <c r="H298" s="6"/>
      <c r="I298" s="6"/>
      <c r="J298" s="17">
        <v>0</v>
      </c>
      <c r="K298" s="16">
        <v>26866</v>
      </c>
      <c r="L298" s="18">
        <f t="shared" si="9"/>
        <v>-26866</v>
      </c>
      <c r="M298" s="8">
        <v>44456.445613425924</v>
      </c>
      <c r="N298" s="8">
        <v>44609</v>
      </c>
      <c r="O298" s="8">
        <v>44531</v>
      </c>
      <c r="P298" s="8"/>
    </row>
    <row r="299" spans="1:16" ht="15.75" thickTop="1" x14ac:dyDescent="0.25">
      <c r="E299" s="20">
        <f>SUM(E4:E298)</f>
        <v>74578385.596000031</v>
      </c>
      <c r="F299" s="21">
        <v>69331819.64651005</v>
      </c>
      <c r="G299" s="22">
        <f>E299-F299</f>
        <v>5246565.9494899809</v>
      </c>
      <c r="H299" s="6">
        <f>G299/E299</f>
        <v>7.0349685201168757E-2</v>
      </c>
      <c r="J299" s="17"/>
      <c r="K299" s="16"/>
      <c r="L299" s="18"/>
      <c r="P299" s="8"/>
    </row>
    <row r="300" spans="1:16" x14ac:dyDescent="0.25">
      <c r="F300" s="5"/>
      <c r="J300" s="17"/>
      <c r="K300" s="16"/>
      <c r="L300" s="18"/>
      <c r="P300" s="8"/>
    </row>
    <row r="301" spans="1:16" x14ac:dyDescent="0.25">
      <c r="J301" s="17"/>
      <c r="K301" s="18"/>
      <c r="L301" s="18"/>
    </row>
    <row r="302" spans="1:16" x14ac:dyDescent="0.25">
      <c r="J302" s="17"/>
      <c r="K302" s="18"/>
      <c r="L302" s="18"/>
    </row>
    <row r="303" spans="1:16" x14ac:dyDescent="0.25">
      <c r="J303" s="17"/>
      <c r="K303" s="18"/>
      <c r="L303" s="18"/>
    </row>
    <row r="304" spans="1:16" x14ac:dyDescent="0.25">
      <c r="J304" s="17"/>
      <c r="K304" s="18"/>
      <c r="L304" s="18"/>
    </row>
    <row r="305" spans="10:12" x14ac:dyDescent="0.25">
      <c r="J305" s="17"/>
      <c r="K305" s="18"/>
      <c r="L305" s="18"/>
    </row>
    <row r="306" spans="10:12" x14ac:dyDescent="0.25">
      <c r="J306" s="17"/>
      <c r="K306" s="18"/>
      <c r="L306" s="18"/>
    </row>
    <row r="307" spans="10:12" x14ac:dyDescent="0.25">
      <c r="J307" s="17"/>
      <c r="K307" s="18"/>
      <c r="L307" s="18"/>
    </row>
    <row r="308" spans="10:12" x14ac:dyDescent="0.25">
      <c r="J308" s="17"/>
      <c r="K308" s="18"/>
      <c r="L308" s="18"/>
    </row>
    <row r="309" spans="10:12" x14ac:dyDescent="0.25">
      <c r="J309" s="17"/>
      <c r="K309" s="18"/>
      <c r="L309" s="18"/>
    </row>
    <row r="310" spans="10:12" x14ac:dyDescent="0.25">
      <c r="J310" s="17"/>
      <c r="K310" s="18"/>
      <c r="L310" s="18"/>
    </row>
    <row r="311" spans="10:12" x14ac:dyDescent="0.25">
      <c r="J311" s="17"/>
      <c r="K311" s="18"/>
      <c r="L311" s="18"/>
    </row>
    <row r="312" spans="10:12" x14ac:dyDescent="0.25">
      <c r="J312" s="17"/>
      <c r="K312" s="18"/>
      <c r="L312" s="18"/>
    </row>
    <row r="313" spans="10:12" x14ac:dyDescent="0.25">
      <c r="J313" s="17"/>
      <c r="K313" s="18"/>
      <c r="L313" s="18"/>
    </row>
    <row r="314" spans="10:12" x14ac:dyDescent="0.25">
      <c r="J314" s="17"/>
      <c r="K314" s="18"/>
      <c r="L314" s="18"/>
    </row>
    <row r="315" spans="10:12" x14ac:dyDescent="0.25">
      <c r="J315" s="17"/>
      <c r="K315" s="18"/>
      <c r="L315" s="18"/>
    </row>
    <row r="316" spans="10:12" x14ac:dyDescent="0.25">
      <c r="J316" s="17"/>
      <c r="K316" s="18"/>
      <c r="L316" s="18"/>
    </row>
    <row r="317" spans="10:12" x14ac:dyDescent="0.25">
      <c r="J317" s="17"/>
      <c r="K317" s="18"/>
      <c r="L317" s="18"/>
    </row>
    <row r="318" spans="10:12" x14ac:dyDescent="0.25">
      <c r="J318" s="17"/>
      <c r="K318" s="18"/>
      <c r="L318" s="18"/>
    </row>
    <row r="319" spans="10:12" x14ac:dyDescent="0.25">
      <c r="J319" s="17"/>
      <c r="K319" s="18"/>
      <c r="L319" s="18"/>
    </row>
    <row r="320" spans="10:12" x14ac:dyDescent="0.25">
      <c r="J320" s="17"/>
      <c r="K320" s="18"/>
      <c r="L320" s="18"/>
    </row>
    <row r="321" spans="12:12" x14ac:dyDescent="0.25">
      <c r="L321" s="7"/>
    </row>
    <row r="322" spans="12:12" x14ac:dyDescent="0.25">
      <c r="L322" s="7"/>
    </row>
    <row r="323" spans="12:12" x14ac:dyDescent="0.25">
      <c r="L323" s="7"/>
    </row>
    <row r="324" spans="12:12" x14ac:dyDescent="0.25">
      <c r="L324" s="7"/>
    </row>
    <row r="325" spans="12:12" x14ac:dyDescent="0.25">
      <c r="L325" s="7"/>
    </row>
    <row r="326" spans="12:12" x14ac:dyDescent="0.25">
      <c r="L326" s="7"/>
    </row>
    <row r="327" spans="12:12" x14ac:dyDescent="0.25">
      <c r="L327" s="7"/>
    </row>
    <row r="328" spans="12:12" x14ac:dyDescent="0.25">
      <c r="L328" s="7"/>
    </row>
    <row r="329" spans="12:12" x14ac:dyDescent="0.25">
      <c r="L329" s="7"/>
    </row>
    <row r="330" spans="12:12" x14ac:dyDescent="0.25">
      <c r="L330" s="7"/>
    </row>
    <row r="331" spans="12:12" x14ac:dyDescent="0.25">
      <c r="L331" s="7"/>
    </row>
    <row r="332" spans="12:12" x14ac:dyDescent="0.25">
      <c r="L332" s="7"/>
    </row>
    <row r="333" spans="12:12" x14ac:dyDescent="0.25">
      <c r="L333" s="7"/>
    </row>
    <row r="334" spans="12:12" x14ac:dyDescent="0.25">
      <c r="L334" s="7"/>
    </row>
    <row r="335" spans="12:12" x14ac:dyDescent="0.25">
      <c r="L335" s="7"/>
    </row>
    <row r="336" spans="12:12" x14ac:dyDescent="0.25">
      <c r="L336" s="7"/>
    </row>
    <row r="337" spans="12:12" x14ac:dyDescent="0.25">
      <c r="L337" s="7"/>
    </row>
    <row r="338" spans="12:12" x14ac:dyDescent="0.25">
      <c r="L338" s="7"/>
    </row>
    <row r="339" spans="12:12" x14ac:dyDescent="0.25">
      <c r="L339" s="7"/>
    </row>
    <row r="340" spans="12:12" x14ac:dyDescent="0.25">
      <c r="L340" s="7"/>
    </row>
    <row r="341" spans="12:12" x14ac:dyDescent="0.25">
      <c r="L341" s="7"/>
    </row>
    <row r="342" spans="12:12" x14ac:dyDescent="0.25">
      <c r="L342" s="7"/>
    </row>
    <row r="343" spans="12:12" x14ac:dyDescent="0.25">
      <c r="L343" s="7"/>
    </row>
    <row r="344" spans="12:12" x14ac:dyDescent="0.25">
      <c r="L344" s="7"/>
    </row>
    <row r="345" spans="12:12" x14ac:dyDescent="0.25">
      <c r="L345" s="7"/>
    </row>
    <row r="346" spans="12:12" x14ac:dyDescent="0.25">
      <c r="L346" s="7"/>
    </row>
    <row r="347" spans="12:12" x14ac:dyDescent="0.25">
      <c r="L347" s="7"/>
    </row>
    <row r="348" spans="12:12" x14ac:dyDescent="0.25">
      <c r="L348" s="7"/>
    </row>
    <row r="349" spans="12:12" x14ac:dyDescent="0.25">
      <c r="L349" s="7"/>
    </row>
    <row r="350" spans="12:12" x14ac:dyDescent="0.25">
      <c r="L350" s="7"/>
    </row>
    <row r="351" spans="12:12" x14ac:dyDescent="0.25">
      <c r="L351" s="7"/>
    </row>
    <row r="352" spans="12:12" x14ac:dyDescent="0.25">
      <c r="L352" s="7"/>
    </row>
    <row r="353" spans="12:12" x14ac:dyDescent="0.25">
      <c r="L353" s="7"/>
    </row>
    <row r="354" spans="12:12" x14ac:dyDescent="0.25">
      <c r="L354" s="7"/>
    </row>
    <row r="355" spans="12:12" x14ac:dyDescent="0.25">
      <c r="L355" s="7"/>
    </row>
    <row r="356" spans="12:12" x14ac:dyDescent="0.25">
      <c r="L356" s="7"/>
    </row>
    <row r="357" spans="12:12" x14ac:dyDescent="0.25">
      <c r="L357" s="7"/>
    </row>
    <row r="358" spans="12:12" x14ac:dyDescent="0.25">
      <c r="L358" s="7"/>
    </row>
    <row r="359" spans="12:12" x14ac:dyDescent="0.25">
      <c r="L359" s="7"/>
    </row>
    <row r="360" spans="12:12" x14ac:dyDescent="0.25">
      <c r="L360" s="7"/>
    </row>
    <row r="361" spans="12:12" x14ac:dyDescent="0.25">
      <c r="L361" s="7"/>
    </row>
    <row r="362" spans="12:12" x14ac:dyDescent="0.25">
      <c r="L362" s="7"/>
    </row>
    <row r="363" spans="12:12" x14ac:dyDescent="0.25">
      <c r="L363" s="7"/>
    </row>
    <row r="364" spans="12:12" x14ac:dyDescent="0.25">
      <c r="L364" s="7"/>
    </row>
    <row r="365" spans="12:12" x14ac:dyDescent="0.25">
      <c r="L365" s="7"/>
    </row>
    <row r="366" spans="12:12" x14ac:dyDescent="0.25">
      <c r="L366" s="7"/>
    </row>
    <row r="367" spans="12:12" x14ac:dyDescent="0.25">
      <c r="L367" s="7"/>
    </row>
    <row r="368" spans="12:12" x14ac:dyDescent="0.25">
      <c r="L368" s="7"/>
    </row>
    <row r="369" spans="12:12" x14ac:dyDescent="0.25">
      <c r="L369" s="7"/>
    </row>
    <row r="370" spans="12:12" x14ac:dyDescent="0.25">
      <c r="L370" s="7"/>
    </row>
    <row r="371" spans="12:12" x14ac:dyDescent="0.25">
      <c r="L371" s="7"/>
    </row>
    <row r="372" spans="12:12" x14ac:dyDescent="0.25">
      <c r="L372" s="7"/>
    </row>
    <row r="373" spans="12:12" x14ac:dyDescent="0.25">
      <c r="L373" s="7"/>
    </row>
    <row r="374" spans="12:12" x14ac:dyDescent="0.25">
      <c r="L374" s="7"/>
    </row>
    <row r="375" spans="12:12" x14ac:dyDescent="0.25">
      <c r="L375" s="7"/>
    </row>
    <row r="376" spans="12:12" x14ac:dyDescent="0.25">
      <c r="L376" s="7"/>
    </row>
    <row r="377" spans="12:12" x14ac:dyDescent="0.25">
      <c r="L377" s="7"/>
    </row>
    <row r="378" spans="12:12" x14ac:dyDescent="0.25">
      <c r="L378" s="7"/>
    </row>
    <row r="379" spans="12:12" x14ac:dyDescent="0.25">
      <c r="L379" s="7"/>
    </row>
  </sheetData>
  <mergeCells count="2">
    <mergeCell ref="A1:P1"/>
    <mergeCell ref="A2:P2"/>
  </mergeCells>
  <pageMargins left="0.7" right="0.7" top="0.75" bottom="0.75" header="0.3" footer="0.3"/>
  <pageSetup scale="41" fitToHeight="0" orientation="landscape" r:id="rId1"/>
  <headerFooter>
    <oddHeader>&amp;R&amp;"Times New Roman,Bold"&amp;10KyPSC Case No. 2025-00125
STAFF-DR-01-025(a)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4AC4-7F96-4019-A716-6145499B7182}">
  <sheetPr>
    <pageSetUpPr fitToPage="1"/>
  </sheetPr>
  <dimension ref="A1:P379"/>
  <sheetViews>
    <sheetView showGridLines="0" view="pageLayout" zoomScaleNormal="100" workbookViewId="0">
      <selection sqref="A1:P1"/>
    </sheetView>
  </sheetViews>
  <sheetFormatPr defaultColWidth="9.140625" defaultRowHeight="15" x14ac:dyDescent="0.25"/>
  <cols>
    <col min="1" max="1" width="13.5703125" style="3" customWidth="1"/>
    <col min="2" max="2" width="15.5703125" style="3" bestFit="1" customWidth="1"/>
    <col min="3" max="3" width="12.28515625" style="11" bestFit="1" customWidth="1"/>
    <col min="4" max="4" width="54.140625" style="3" bestFit="1" customWidth="1"/>
    <col min="5" max="5" width="18.42578125" style="15" customWidth="1"/>
    <col min="6" max="6" width="20.140625" style="3" customWidth="1"/>
    <col min="7" max="7" width="18.5703125" style="13" customWidth="1"/>
    <col min="8" max="8" width="17.140625" style="3" customWidth="1"/>
    <col min="9" max="9" width="12" style="7" customWidth="1"/>
    <col min="10" max="10" width="21.5703125" style="7" customWidth="1"/>
    <col min="11" max="11" width="17.28515625" style="7" bestFit="1" customWidth="1"/>
    <col min="12" max="12" width="16" style="8" bestFit="1" customWidth="1"/>
    <col min="13" max="13" width="17.42578125" style="8" customWidth="1"/>
    <col min="14" max="14" width="17.5703125" style="8" customWidth="1"/>
    <col min="15" max="15" width="16.140625" style="8" bestFit="1" customWidth="1"/>
    <col min="16" max="16" width="16.140625" style="9" bestFit="1" customWidth="1"/>
    <col min="17" max="16384" width="9.140625" style="3"/>
  </cols>
  <sheetData>
    <row r="1" spans="1:16" ht="20.25" x14ac:dyDescent="0.3">
      <c r="A1" s="30" t="s">
        <v>1815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0.25" x14ac:dyDescent="0.3">
      <c r="A2" s="33" t="s">
        <v>242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5.5" x14ac:dyDescent="0.25">
      <c r="A3" s="1" t="s">
        <v>26</v>
      </c>
      <c r="B3" s="1" t="s">
        <v>25</v>
      </c>
      <c r="C3" s="1" t="s">
        <v>4</v>
      </c>
      <c r="D3" s="1" t="s">
        <v>5</v>
      </c>
      <c r="E3" s="14" t="s">
        <v>6</v>
      </c>
      <c r="F3" s="1" t="s">
        <v>7</v>
      </c>
      <c r="G3" s="12" t="s">
        <v>8</v>
      </c>
      <c r="H3" s="1" t="s">
        <v>9</v>
      </c>
      <c r="I3" s="1" t="s">
        <v>835</v>
      </c>
      <c r="J3" s="1" t="s">
        <v>10</v>
      </c>
      <c r="K3" s="1" t="s">
        <v>11</v>
      </c>
      <c r="L3" s="1" t="s">
        <v>8</v>
      </c>
      <c r="M3" s="1" t="s">
        <v>24</v>
      </c>
      <c r="N3" s="1" t="s">
        <v>12</v>
      </c>
      <c r="O3" s="1" t="s">
        <v>13</v>
      </c>
      <c r="P3" s="1" t="s">
        <v>14</v>
      </c>
    </row>
    <row r="4" spans="1:16" x14ac:dyDescent="0.25">
      <c r="A4" s="3" t="s">
        <v>243</v>
      </c>
      <c r="B4" s="3" t="s">
        <v>216</v>
      </c>
      <c r="C4" s="3" t="s">
        <v>135</v>
      </c>
      <c r="D4" s="3" t="s">
        <v>136</v>
      </c>
      <c r="E4" s="15">
        <v>166841.84</v>
      </c>
      <c r="F4" s="4"/>
      <c r="G4" s="16">
        <f t="shared" ref="G4:G66" si="0">E4-F4</f>
        <v>166841.84</v>
      </c>
      <c r="H4" s="6"/>
      <c r="I4" s="6"/>
      <c r="J4" s="17">
        <v>166841.84</v>
      </c>
      <c r="K4" s="16">
        <v>599758</v>
      </c>
      <c r="L4" s="18">
        <f>J4-K4</f>
        <v>-432916.16000000003</v>
      </c>
      <c r="M4" s="8">
        <v>44912.52134259259</v>
      </c>
      <c r="N4" s="8">
        <v>46387</v>
      </c>
      <c r="O4" s="8">
        <v>44927</v>
      </c>
      <c r="P4" s="8"/>
    </row>
    <row r="5" spans="1:16" x14ac:dyDescent="0.25">
      <c r="A5" s="3" t="s">
        <v>243</v>
      </c>
      <c r="B5" s="3" t="s">
        <v>70</v>
      </c>
      <c r="C5" s="3" t="s">
        <v>105</v>
      </c>
      <c r="D5" s="3" t="s">
        <v>140</v>
      </c>
      <c r="E5" s="15">
        <v>19867.689999999999</v>
      </c>
      <c r="F5" s="4"/>
      <c r="G5" s="16">
        <f t="shared" si="0"/>
        <v>19867.689999999999</v>
      </c>
      <c r="H5" s="6"/>
      <c r="I5" s="6"/>
      <c r="J5" s="17">
        <v>30639.55</v>
      </c>
      <c r="K5" s="16">
        <v>6760</v>
      </c>
      <c r="L5" s="18">
        <f t="shared" ref="L5:L68" si="1">J5-K5</f>
        <v>23879.55</v>
      </c>
      <c r="M5" s="8">
        <v>44565.655358796299</v>
      </c>
      <c r="N5" s="8">
        <v>45076</v>
      </c>
      <c r="O5" s="8">
        <v>44562</v>
      </c>
      <c r="P5" s="8">
        <v>45124</v>
      </c>
    </row>
    <row r="6" spans="1:16" x14ac:dyDescent="0.25">
      <c r="A6" s="3" t="s">
        <v>243</v>
      </c>
      <c r="B6" s="3" t="s">
        <v>70</v>
      </c>
      <c r="C6" s="3" t="s">
        <v>108</v>
      </c>
      <c r="D6" s="3" t="s">
        <v>143</v>
      </c>
      <c r="E6" s="15">
        <v>490.2</v>
      </c>
      <c r="F6" s="4"/>
      <c r="G6" s="16">
        <f t="shared" si="0"/>
        <v>490.2</v>
      </c>
      <c r="H6" s="6"/>
      <c r="I6" s="6"/>
      <c r="J6" s="17">
        <v>490.2</v>
      </c>
      <c r="K6" s="16">
        <v>83</v>
      </c>
      <c r="L6" s="18">
        <f t="shared" si="1"/>
        <v>407.2</v>
      </c>
      <c r="M6" s="8">
        <v>44701.605624999997</v>
      </c>
      <c r="N6" s="8">
        <v>45016</v>
      </c>
      <c r="O6" s="8">
        <v>45017</v>
      </c>
      <c r="P6" s="8">
        <v>44864</v>
      </c>
    </row>
    <row r="7" spans="1:16" x14ac:dyDescent="0.25">
      <c r="A7" s="3" t="s">
        <v>243</v>
      </c>
      <c r="B7" s="3" t="s">
        <v>244</v>
      </c>
      <c r="C7" s="3" t="s">
        <v>245</v>
      </c>
      <c r="D7" s="3" t="s">
        <v>246</v>
      </c>
      <c r="E7" s="15">
        <v>47122.26</v>
      </c>
      <c r="F7" s="4"/>
      <c r="G7" s="16">
        <f t="shared" si="0"/>
        <v>47122.26</v>
      </c>
      <c r="H7" s="6"/>
      <c r="I7" s="6"/>
      <c r="J7" s="17">
        <v>581535.75</v>
      </c>
      <c r="K7" s="16">
        <v>403995</v>
      </c>
      <c r="L7" s="18">
        <f t="shared" si="1"/>
        <v>177540.75</v>
      </c>
      <c r="M7" s="8">
        <v>43748.60429398148</v>
      </c>
      <c r="N7" s="8">
        <v>44286</v>
      </c>
      <c r="O7" s="8">
        <v>43800</v>
      </c>
      <c r="P7" s="8">
        <v>44286</v>
      </c>
    </row>
    <row r="8" spans="1:16" x14ac:dyDescent="0.25">
      <c r="A8" s="3" t="s">
        <v>243</v>
      </c>
      <c r="B8" s="3" t="s">
        <v>0</v>
      </c>
      <c r="C8" s="3" t="s">
        <v>99</v>
      </c>
      <c r="D8" s="3" t="s">
        <v>219</v>
      </c>
      <c r="E8" s="15">
        <v>46331.31</v>
      </c>
      <c r="F8" s="4"/>
      <c r="G8" s="16">
        <f t="shared" si="0"/>
        <v>46331.31</v>
      </c>
      <c r="H8" s="6"/>
      <c r="I8" s="6"/>
      <c r="J8" s="17">
        <v>100593.81</v>
      </c>
      <c r="K8" s="16">
        <v>5497</v>
      </c>
      <c r="L8" s="18">
        <f t="shared" si="1"/>
        <v>95096.81</v>
      </c>
      <c r="M8" s="8">
        <v>45012.585543981484</v>
      </c>
      <c r="N8" s="8">
        <v>44862</v>
      </c>
      <c r="O8" s="8">
        <v>44986</v>
      </c>
      <c r="P8" s="8">
        <v>44852</v>
      </c>
    </row>
    <row r="9" spans="1:16" x14ac:dyDescent="0.25">
      <c r="A9" s="3" t="s">
        <v>243</v>
      </c>
      <c r="B9" s="3" t="s">
        <v>0</v>
      </c>
      <c r="C9" s="3" t="s">
        <v>83</v>
      </c>
      <c r="D9" s="3" t="s">
        <v>220</v>
      </c>
      <c r="E9" s="15">
        <v>74299.240000000005</v>
      </c>
      <c r="F9" s="4"/>
      <c r="G9" s="16">
        <f t="shared" si="0"/>
        <v>74299.240000000005</v>
      </c>
      <c r="H9" s="6"/>
      <c r="I9" s="6"/>
      <c r="J9" s="17">
        <v>149486.66</v>
      </c>
      <c r="K9" s="16">
        <v>6089</v>
      </c>
      <c r="L9" s="18">
        <f t="shared" si="1"/>
        <v>143397.66</v>
      </c>
      <c r="M9" s="8">
        <v>45012.616087962961</v>
      </c>
      <c r="N9" s="8">
        <v>44862</v>
      </c>
      <c r="O9" s="8">
        <v>44986</v>
      </c>
      <c r="P9" s="8">
        <v>44852</v>
      </c>
    </row>
    <row r="10" spans="1:16" x14ac:dyDescent="0.25">
      <c r="A10" s="3" t="s">
        <v>243</v>
      </c>
      <c r="B10" s="3" t="s">
        <v>0</v>
      </c>
      <c r="C10" s="3" t="s">
        <v>106</v>
      </c>
      <c r="D10" s="3" t="s">
        <v>141</v>
      </c>
      <c r="E10" s="15">
        <v>33055.61</v>
      </c>
      <c r="F10" s="4"/>
      <c r="G10" s="16">
        <f t="shared" si="0"/>
        <v>33055.61</v>
      </c>
      <c r="H10" s="6"/>
      <c r="I10" s="6"/>
      <c r="J10" s="17">
        <v>45575.07</v>
      </c>
      <c r="K10" s="16">
        <v>22340</v>
      </c>
      <c r="L10" s="18">
        <f t="shared" si="1"/>
        <v>23235.07</v>
      </c>
      <c r="M10" s="8">
        <v>44638.67701388889</v>
      </c>
      <c r="N10" s="8">
        <v>45473</v>
      </c>
      <c r="O10" s="8">
        <v>44621</v>
      </c>
      <c r="P10" s="8">
        <v>45473</v>
      </c>
    </row>
    <row r="11" spans="1:16" x14ac:dyDescent="0.25">
      <c r="A11" s="3" t="s">
        <v>243</v>
      </c>
      <c r="B11" s="3" t="s">
        <v>0</v>
      </c>
      <c r="C11" s="3" t="s">
        <v>107</v>
      </c>
      <c r="D11" s="3" t="s">
        <v>142</v>
      </c>
      <c r="E11" s="15">
        <v>6385.43</v>
      </c>
      <c r="F11" s="4"/>
      <c r="G11" s="16">
        <f t="shared" si="0"/>
        <v>6385.43</v>
      </c>
      <c r="H11" s="6"/>
      <c r="I11" s="6"/>
      <c r="J11" s="17">
        <v>9379.5300000000007</v>
      </c>
      <c r="K11" s="16">
        <v>4713</v>
      </c>
      <c r="L11" s="18">
        <f t="shared" si="1"/>
        <v>4666.5300000000007</v>
      </c>
      <c r="M11" s="8">
        <v>44699.518125000002</v>
      </c>
      <c r="N11" s="8">
        <v>46112</v>
      </c>
      <c r="O11" s="8">
        <v>44713</v>
      </c>
      <c r="P11" s="8"/>
    </row>
    <row r="12" spans="1:16" x14ac:dyDescent="0.25">
      <c r="A12" s="3" t="s">
        <v>243</v>
      </c>
      <c r="B12" s="3" t="s">
        <v>0</v>
      </c>
      <c r="C12" s="3" t="s">
        <v>109</v>
      </c>
      <c r="D12" s="3" t="s">
        <v>144</v>
      </c>
      <c r="E12" s="15">
        <v>21423.54</v>
      </c>
      <c r="F12" s="4"/>
      <c r="G12" s="16">
        <f t="shared" si="0"/>
        <v>21423.54</v>
      </c>
      <c r="H12" s="6"/>
      <c r="I12" s="6"/>
      <c r="J12" s="17">
        <v>22331.08</v>
      </c>
      <c r="K12" s="16">
        <v>15341</v>
      </c>
      <c r="L12" s="18">
        <f t="shared" si="1"/>
        <v>6990.0800000000017</v>
      </c>
      <c r="M12" s="8">
        <v>44833.764328703706</v>
      </c>
      <c r="N12" s="8">
        <v>45746</v>
      </c>
      <c r="O12" s="8">
        <v>44866</v>
      </c>
      <c r="P12" s="8">
        <v>45382</v>
      </c>
    </row>
    <row r="13" spans="1:16" x14ac:dyDescent="0.25">
      <c r="A13" s="3" t="s">
        <v>243</v>
      </c>
      <c r="B13" s="3" t="s">
        <v>0</v>
      </c>
      <c r="C13" s="3" t="s">
        <v>110</v>
      </c>
      <c r="D13" s="3" t="s">
        <v>145</v>
      </c>
      <c r="E13" s="15">
        <v>0.51</v>
      </c>
      <c r="F13" s="4"/>
      <c r="G13" s="16">
        <f t="shared" si="0"/>
        <v>0.51</v>
      </c>
      <c r="H13" s="6"/>
      <c r="I13" s="6"/>
      <c r="J13" s="17">
        <v>37.909999999999997</v>
      </c>
      <c r="K13" s="16">
        <v>173</v>
      </c>
      <c r="L13" s="18">
        <f t="shared" si="1"/>
        <v>-135.09</v>
      </c>
      <c r="M13" s="8">
        <v>44833.686574074076</v>
      </c>
      <c r="N13" s="8">
        <v>45146</v>
      </c>
      <c r="O13" s="8">
        <v>44835</v>
      </c>
      <c r="P13" s="8">
        <v>45146</v>
      </c>
    </row>
    <row r="14" spans="1:16" x14ac:dyDescent="0.25">
      <c r="A14" s="3" t="s">
        <v>243</v>
      </c>
      <c r="B14" s="3" t="s">
        <v>0</v>
      </c>
      <c r="C14" s="3" t="s">
        <v>146</v>
      </c>
      <c r="D14" s="3" t="s">
        <v>147</v>
      </c>
      <c r="E14" s="15">
        <v>45230.73</v>
      </c>
      <c r="F14" s="4"/>
      <c r="G14" s="16">
        <f t="shared" si="0"/>
        <v>45230.73</v>
      </c>
      <c r="H14" s="6"/>
      <c r="I14" s="6"/>
      <c r="J14" s="17">
        <v>45230.73</v>
      </c>
      <c r="K14" s="16">
        <v>45683</v>
      </c>
      <c r="L14" s="18">
        <f t="shared" si="1"/>
        <v>-452.2699999999968</v>
      </c>
      <c r="M14" s="8">
        <v>44952.56454861111</v>
      </c>
      <c r="N14" s="8">
        <v>45048</v>
      </c>
      <c r="O14" s="8">
        <v>44958</v>
      </c>
      <c r="P14" s="8">
        <v>45047</v>
      </c>
    </row>
    <row r="15" spans="1:16" x14ac:dyDescent="0.25">
      <c r="A15" s="3" t="s">
        <v>243</v>
      </c>
      <c r="B15" s="3" t="s">
        <v>0</v>
      </c>
      <c r="C15" s="3" t="s">
        <v>148</v>
      </c>
      <c r="D15" s="3" t="s">
        <v>149</v>
      </c>
      <c r="E15" s="15">
        <v>1.18</v>
      </c>
      <c r="F15" s="4"/>
      <c r="G15" s="16">
        <f t="shared" si="0"/>
        <v>1.18</v>
      </c>
      <c r="H15" s="6"/>
      <c r="I15" s="6"/>
      <c r="J15" s="17">
        <v>1.18</v>
      </c>
      <c r="K15" s="16">
        <v>621</v>
      </c>
      <c r="L15" s="18">
        <f t="shared" si="1"/>
        <v>-619.82000000000005</v>
      </c>
      <c r="M15" s="8">
        <v>44960.911956018521</v>
      </c>
      <c r="N15" s="8">
        <v>45381</v>
      </c>
      <c r="O15" s="8">
        <v>45170</v>
      </c>
      <c r="P15" s="8">
        <v>45382</v>
      </c>
    </row>
    <row r="16" spans="1:16" x14ac:dyDescent="0.25">
      <c r="A16" s="3" t="s">
        <v>243</v>
      </c>
      <c r="B16" s="3" t="s">
        <v>0</v>
      </c>
      <c r="C16" s="3" t="s">
        <v>150</v>
      </c>
      <c r="D16" s="3" t="s">
        <v>151</v>
      </c>
      <c r="E16" s="15">
        <v>11763.21</v>
      </c>
      <c r="F16" s="4"/>
      <c r="G16" s="16">
        <f t="shared" si="0"/>
        <v>11763.21</v>
      </c>
      <c r="H16" s="6"/>
      <c r="I16" s="6"/>
      <c r="J16" s="17">
        <v>11763.21</v>
      </c>
      <c r="K16" s="16">
        <v>9670</v>
      </c>
      <c r="L16" s="18">
        <f t="shared" si="1"/>
        <v>2093.2099999999991</v>
      </c>
      <c r="M16" s="8">
        <v>45030.744571759256</v>
      </c>
      <c r="N16" s="8">
        <v>46112</v>
      </c>
      <c r="O16" s="8">
        <v>45017</v>
      </c>
      <c r="P16" s="8"/>
    </row>
    <row r="17" spans="1:16" x14ac:dyDescent="0.25">
      <c r="A17" s="3" t="s">
        <v>243</v>
      </c>
      <c r="B17" s="3" t="s">
        <v>0</v>
      </c>
      <c r="C17" s="3" t="s">
        <v>152</v>
      </c>
      <c r="D17" s="3" t="s">
        <v>153</v>
      </c>
      <c r="E17" s="15">
        <v>20415.439999999999</v>
      </c>
      <c r="F17" s="4"/>
      <c r="G17" s="16">
        <f t="shared" si="0"/>
        <v>20415.439999999999</v>
      </c>
      <c r="H17" s="6"/>
      <c r="I17" s="6"/>
      <c r="J17" s="17">
        <v>20415.439999999999</v>
      </c>
      <c r="K17" s="16">
        <v>19914</v>
      </c>
      <c r="L17" s="18">
        <f t="shared" si="1"/>
        <v>501.43999999999869</v>
      </c>
      <c r="M17" s="8">
        <v>45022.522858796299</v>
      </c>
      <c r="N17" s="8">
        <v>46112</v>
      </c>
      <c r="O17" s="8">
        <v>45017</v>
      </c>
      <c r="P17" s="8"/>
    </row>
    <row r="18" spans="1:16" x14ac:dyDescent="0.25">
      <c r="A18" s="3" t="s">
        <v>243</v>
      </c>
      <c r="B18" s="3" t="s">
        <v>0</v>
      </c>
      <c r="C18" s="3" t="s">
        <v>154</v>
      </c>
      <c r="D18" s="3" t="s">
        <v>155</v>
      </c>
      <c r="E18" s="15">
        <v>22910.75</v>
      </c>
      <c r="F18" s="4"/>
      <c r="G18" s="16">
        <f t="shared" si="0"/>
        <v>22910.75</v>
      </c>
      <c r="H18" s="6"/>
      <c r="I18" s="6"/>
      <c r="J18" s="17">
        <v>22910.75</v>
      </c>
      <c r="K18" s="16">
        <v>6738</v>
      </c>
      <c r="L18" s="18">
        <f t="shared" si="1"/>
        <v>16172.75</v>
      </c>
      <c r="M18" s="8">
        <v>45037.546655092592</v>
      </c>
      <c r="N18" s="8">
        <v>45381</v>
      </c>
      <c r="O18" s="8">
        <v>45017</v>
      </c>
      <c r="P18" s="8">
        <v>45382</v>
      </c>
    </row>
    <row r="19" spans="1:16" x14ac:dyDescent="0.25">
      <c r="A19" s="3" t="s">
        <v>243</v>
      </c>
      <c r="B19" s="3" t="s">
        <v>0</v>
      </c>
      <c r="C19" s="3" t="s">
        <v>156</v>
      </c>
      <c r="D19" s="3" t="s">
        <v>157</v>
      </c>
      <c r="E19" s="15">
        <v>915.84</v>
      </c>
      <c r="F19" s="4"/>
      <c r="G19" s="16">
        <f t="shared" si="0"/>
        <v>915.84</v>
      </c>
      <c r="H19" s="6"/>
      <c r="I19" s="6"/>
      <c r="J19" s="17">
        <v>915.84</v>
      </c>
      <c r="K19" s="16">
        <v>4516</v>
      </c>
      <c r="L19" s="18">
        <f t="shared" si="1"/>
        <v>-3600.16</v>
      </c>
      <c r="M19" s="8">
        <v>45219.488599537035</v>
      </c>
      <c r="N19" s="8">
        <v>45473</v>
      </c>
      <c r="O19" s="8">
        <v>45200</v>
      </c>
      <c r="P19" s="8">
        <v>45473</v>
      </c>
    </row>
    <row r="20" spans="1:16" x14ac:dyDescent="0.25">
      <c r="A20" s="3" t="s">
        <v>243</v>
      </c>
      <c r="B20" s="3" t="s">
        <v>0</v>
      </c>
      <c r="C20" s="3" t="s">
        <v>111</v>
      </c>
      <c r="D20" s="3" t="s">
        <v>158</v>
      </c>
      <c r="E20" s="15">
        <v>8.5299999999999994</v>
      </c>
      <c r="F20" s="4"/>
      <c r="G20" s="16">
        <f t="shared" si="0"/>
        <v>8.5299999999999994</v>
      </c>
      <c r="H20" s="6"/>
      <c r="I20" s="6"/>
      <c r="J20" s="17">
        <v>8.5299999999999994</v>
      </c>
      <c r="K20" s="16">
        <v>9725</v>
      </c>
      <c r="L20" s="18">
        <f t="shared" si="1"/>
        <v>-9716.4699999999993</v>
      </c>
      <c r="M20" s="8">
        <v>44236.57949074074</v>
      </c>
      <c r="N20" s="8">
        <v>45260</v>
      </c>
      <c r="O20" s="8">
        <v>45078</v>
      </c>
      <c r="P20" s="8">
        <v>45357</v>
      </c>
    </row>
    <row r="21" spans="1:16" x14ac:dyDescent="0.25">
      <c r="A21" s="3" t="s">
        <v>243</v>
      </c>
      <c r="B21" s="3" t="s">
        <v>0</v>
      </c>
      <c r="C21" s="3" t="s">
        <v>112</v>
      </c>
      <c r="D21" s="3" t="s">
        <v>159</v>
      </c>
      <c r="E21" s="15">
        <v>10005.709999999999</v>
      </c>
      <c r="F21" s="4"/>
      <c r="G21" s="16">
        <f t="shared" si="0"/>
        <v>10005.709999999999</v>
      </c>
      <c r="H21" s="6"/>
      <c r="I21" s="6"/>
      <c r="J21" s="17">
        <v>59895.49</v>
      </c>
      <c r="K21" s="16">
        <v>532359</v>
      </c>
      <c r="L21" s="18">
        <f t="shared" si="1"/>
        <v>-472463.51</v>
      </c>
      <c r="M21" s="8">
        <v>44236.544305555559</v>
      </c>
      <c r="N21" s="8">
        <v>45260</v>
      </c>
      <c r="O21" s="8">
        <v>44256</v>
      </c>
      <c r="P21" s="8">
        <v>45357</v>
      </c>
    </row>
    <row r="22" spans="1:16" x14ac:dyDescent="0.25">
      <c r="A22" s="3" t="s">
        <v>243</v>
      </c>
      <c r="B22" s="3" t="s">
        <v>0</v>
      </c>
      <c r="C22" s="3" t="s">
        <v>247</v>
      </c>
      <c r="D22" s="3" t="s">
        <v>248</v>
      </c>
      <c r="E22" s="15">
        <v>24375.35</v>
      </c>
      <c r="F22" s="4"/>
      <c r="G22" s="16">
        <f t="shared" si="0"/>
        <v>24375.35</v>
      </c>
      <c r="H22" s="6"/>
      <c r="I22" s="6"/>
      <c r="J22" s="17">
        <v>60635.299999999996</v>
      </c>
      <c r="K22" s="16">
        <v>62056</v>
      </c>
      <c r="L22" s="18">
        <f t="shared" si="1"/>
        <v>-1420.7000000000044</v>
      </c>
      <c r="M22" s="8">
        <v>44558.682106481479</v>
      </c>
      <c r="N22" s="8">
        <v>45198</v>
      </c>
      <c r="O22" s="8">
        <v>44562</v>
      </c>
      <c r="P22" s="8">
        <v>45138</v>
      </c>
    </row>
    <row r="23" spans="1:16" x14ac:dyDescent="0.25">
      <c r="A23" s="3" t="s">
        <v>243</v>
      </c>
      <c r="B23" s="3" t="s">
        <v>0</v>
      </c>
      <c r="C23" s="3" t="s">
        <v>1201</v>
      </c>
      <c r="D23" s="3" t="s">
        <v>1202</v>
      </c>
      <c r="E23" s="15">
        <v>21111.38</v>
      </c>
      <c r="F23" s="4"/>
      <c r="G23" s="16">
        <f t="shared" si="0"/>
        <v>21111.38</v>
      </c>
      <c r="H23" s="6"/>
      <c r="I23" s="6"/>
      <c r="J23" s="17">
        <v>21111.38</v>
      </c>
      <c r="K23" s="16">
        <v>21158</v>
      </c>
      <c r="L23" s="18">
        <f t="shared" si="1"/>
        <v>-46.619999999998981</v>
      </c>
      <c r="M23" s="8">
        <v>45231.268379629626</v>
      </c>
      <c r="N23" s="8">
        <v>45381</v>
      </c>
      <c r="O23" s="8">
        <v>45231</v>
      </c>
      <c r="P23" s="8">
        <v>45370</v>
      </c>
    </row>
    <row r="24" spans="1:16" x14ac:dyDescent="0.25">
      <c r="A24" s="3" t="s">
        <v>243</v>
      </c>
      <c r="B24" s="3" t="s">
        <v>0</v>
      </c>
      <c r="C24" s="3" t="s">
        <v>185</v>
      </c>
      <c r="D24" s="3" t="s">
        <v>186</v>
      </c>
      <c r="E24" s="15">
        <v>675.78</v>
      </c>
      <c r="F24" s="4"/>
      <c r="G24" s="16">
        <f t="shared" si="0"/>
        <v>675.78</v>
      </c>
      <c r="H24" s="6"/>
      <c r="I24" s="6"/>
      <c r="J24" s="17">
        <v>675.78</v>
      </c>
      <c r="K24" s="16">
        <v>2282</v>
      </c>
      <c r="L24" s="18">
        <f t="shared" si="1"/>
        <v>-1606.22</v>
      </c>
      <c r="M24" s="8">
        <v>45147.525127314817</v>
      </c>
      <c r="N24" s="8">
        <v>46112</v>
      </c>
      <c r="O24" s="8">
        <v>45139</v>
      </c>
      <c r="P24" s="8"/>
    </row>
    <row r="25" spans="1:16" x14ac:dyDescent="0.25">
      <c r="A25" s="3" t="s">
        <v>243</v>
      </c>
      <c r="B25" s="3" t="s">
        <v>0</v>
      </c>
      <c r="C25" s="3" t="s">
        <v>257</v>
      </c>
      <c r="D25" s="3" t="s">
        <v>258</v>
      </c>
      <c r="E25" s="15">
        <v>394.52</v>
      </c>
      <c r="F25" s="4"/>
      <c r="G25" s="16">
        <f t="shared" si="0"/>
        <v>394.52</v>
      </c>
      <c r="H25" s="6"/>
      <c r="I25" s="6"/>
      <c r="J25" s="17">
        <v>198675.00999999998</v>
      </c>
      <c r="K25" s="16">
        <v>111184</v>
      </c>
      <c r="L25" s="18">
        <f t="shared" si="1"/>
        <v>87491.00999999998</v>
      </c>
      <c r="M25" s="8">
        <v>44187.430405092593</v>
      </c>
      <c r="N25" s="8">
        <v>45016</v>
      </c>
      <c r="O25" s="8">
        <v>44197</v>
      </c>
      <c r="P25" s="8">
        <v>44921</v>
      </c>
    </row>
    <row r="26" spans="1:16" x14ac:dyDescent="0.25">
      <c r="A26" s="3" t="s">
        <v>243</v>
      </c>
      <c r="B26" s="3" t="s">
        <v>0</v>
      </c>
      <c r="C26" s="3" t="s">
        <v>269</v>
      </c>
      <c r="D26" s="3" t="s">
        <v>270</v>
      </c>
      <c r="E26" s="15">
        <v>-287.52999999999997</v>
      </c>
      <c r="F26" s="4"/>
      <c r="G26" s="16">
        <f t="shared" si="0"/>
        <v>-287.52999999999997</v>
      </c>
      <c r="H26" s="6"/>
      <c r="I26" s="6"/>
      <c r="J26" s="17">
        <v>0</v>
      </c>
      <c r="K26" s="16">
        <v>49072</v>
      </c>
      <c r="L26" s="18">
        <f t="shared" si="1"/>
        <v>-49072</v>
      </c>
      <c r="M26" s="8">
        <v>44608.38040509259</v>
      </c>
      <c r="N26" s="8">
        <v>44985</v>
      </c>
      <c r="O26" s="8">
        <v>44593</v>
      </c>
      <c r="P26" s="8"/>
    </row>
    <row r="27" spans="1:16" x14ac:dyDescent="0.25">
      <c r="A27" s="3" t="s">
        <v>243</v>
      </c>
      <c r="B27" s="3" t="s">
        <v>0</v>
      </c>
      <c r="C27" s="3" t="s">
        <v>271</v>
      </c>
      <c r="D27" s="3" t="s">
        <v>272</v>
      </c>
      <c r="E27" s="15">
        <v>26822.959999999999</v>
      </c>
      <c r="F27" s="4"/>
      <c r="G27" s="16">
        <f t="shared" si="0"/>
        <v>26822.959999999999</v>
      </c>
      <c r="H27" s="6"/>
      <c r="I27" s="6"/>
      <c r="J27" s="17">
        <v>89401.72</v>
      </c>
      <c r="K27" s="16">
        <v>77035</v>
      </c>
      <c r="L27" s="18">
        <f t="shared" si="1"/>
        <v>12366.720000000001</v>
      </c>
      <c r="M27" s="8">
        <v>44568.451608796298</v>
      </c>
      <c r="N27" s="8">
        <v>45186</v>
      </c>
      <c r="O27" s="8">
        <v>44562</v>
      </c>
      <c r="P27" s="8">
        <v>45211</v>
      </c>
    </row>
    <row r="28" spans="1:16" x14ac:dyDescent="0.25">
      <c r="A28" s="3" t="s">
        <v>243</v>
      </c>
      <c r="B28" s="3" t="s">
        <v>0</v>
      </c>
      <c r="C28" s="3" t="s">
        <v>273</v>
      </c>
      <c r="D28" s="3" t="s">
        <v>274</v>
      </c>
      <c r="E28" s="15">
        <v>1269.07</v>
      </c>
      <c r="F28" s="4"/>
      <c r="G28" s="16">
        <f t="shared" si="0"/>
        <v>1269.07</v>
      </c>
      <c r="H28" s="6"/>
      <c r="I28" s="6"/>
      <c r="J28" s="17">
        <v>95400.02</v>
      </c>
      <c r="K28" s="16">
        <v>132599</v>
      </c>
      <c r="L28" s="18">
        <f t="shared" si="1"/>
        <v>-37198.979999999996</v>
      </c>
      <c r="M28" s="8">
        <v>44581.59002314815</v>
      </c>
      <c r="N28" s="8">
        <v>45016</v>
      </c>
      <c r="O28" s="8">
        <v>44562</v>
      </c>
      <c r="P28" s="8">
        <v>45016</v>
      </c>
    </row>
    <row r="29" spans="1:16" x14ac:dyDescent="0.25">
      <c r="A29" s="3" t="s">
        <v>243</v>
      </c>
      <c r="B29" s="3" t="s">
        <v>0</v>
      </c>
      <c r="C29" s="3" t="s">
        <v>275</v>
      </c>
      <c r="D29" s="3" t="s">
        <v>276</v>
      </c>
      <c r="E29" s="15">
        <v>98572.68</v>
      </c>
      <c r="F29" s="4"/>
      <c r="G29" s="16">
        <f t="shared" si="0"/>
        <v>98572.68</v>
      </c>
      <c r="H29" s="6"/>
      <c r="I29" s="6"/>
      <c r="J29" s="17">
        <v>189394.51</v>
      </c>
      <c r="K29" s="16">
        <v>75912</v>
      </c>
      <c r="L29" s="18">
        <f t="shared" si="1"/>
        <v>113482.51000000001</v>
      </c>
      <c r="M29" s="8">
        <v>44588.711909722224</v>
      </c>
      <c r="N29" s="8">
        <v>45260</v>
      </c>
      <c r="O29" s="8">
        <v>44593</v>
      </c>
      <c r="P29" s="8">
        <v>45251</v>
      </c>
    </row>
    <row r="30" spans="1:16" x14ac:dyDescent="0.25">
      <c r="A30" s="3" t="s">
        <v>243</v>
      </c>
      <c r="B30" s="3" t="s">
        <v>0</v>
      </c>
      <c r="C30" s="3" t="s">
        <v>1203</v>
      </c>
      <c r="D30" s="3" t="s">
        <v>1204</v>
      </c>
      <c r="E30" s="15">
        <v>25169.49</v>
      </c>
      <c r="F30" s="4"/>
      <c r="G30" s="16">
        <f t="shared" si="0"/>
        <v>25169.49</v>
      </c>
      <c r="H30" s="6"/>
      <c r="I30" s="6"/>
      <c r="J30" s="17">
        <v>25169.49</v>
      </c>
      <c r="K30" s="16">
        <v>67905</v>
      </c>
      <c r="L30" s="18">
        <f t="shared" si="1"/>
        <v>-42735.509999999995</v>
      </c>
      <c r="M30" s="8">
        <v>44923.627615740741</v>
      </c>
      <c r="N30" s="8">
        <v>45473</v>
      </c>
      <c r="O30" s="8">
        <v>44927</v>
      </c>
      <c r="P30" s="8">
        <v>45230</v>
      </c>
    </row>
    <row r="31" spans="1:16" x14ac:dyDescent="0.25">
      <c r="A31" s="3" t="s">
        <v>243</v>
      </c>
      <c r="B31" s="3" t="s">
        <v>0</v>
      </c>
      <c r="C31" s="3" t="s">
        <v>1205</v>
      </c>
      <c r="D31" s="3" t="s">
        <v>1206</v>
      </c>
      <c r="E31" s="15">
        <v>69714.289999999994</v>
      </c>
      <c r="F31" s="4"/>
      <c r="G31" s="16">
        <f t="shared" si="0"/>
        <v>69714.289999999994</v>
      </c>
      <c r="H31" s="6"/>
      <c r="I31" s="6"/>
      <c r="J31" s="17">
        <v>69714.289999999994</v>
      </c>
      <c r="K31" s="16">
        <v>71696</v>
      </c>
      <c r="L31" s="18">
        <f t="shared" si="1"/>
        <v>-1981.7100000000064</v>
      </c>
      <c r="M31" s="8">
        <v>44900.567164351851</v>
      </c>
      <c r="N31" s="8">
        <v>45412</v>
      </c>
      <c r="O31" s="8">
        <v>44896</v>
      </c>
      <c r="P31" s="8">
        <v>45412</v>
      </c>
    </row>
    <row r="32" spans="1:16" x14ac:dyDescent="0.25">
      <c r="A32" s="3" t="s">
        <v>243</v>
      </c>
      <c r="B32" s="3" t="s">
        <v>0</v>
      </c>
      <c r="C32" s="3" t="s">
        <v>1207</v>
      </c>
      <c r="D32" s="3" t="s">
        <v>1208</v>
      </c>
      <c r="E32" s="15">
        <v>64084.19</v>
      </c>
      <c r="F32" s="4"/>
      <c r="G32" s="16">
        <f t="shared" si="0"/>
        <v>64084.19</v>
      </c>
      <c r="H32" s="6"/>
      <c r="I32" s="6"/>
      <c r="J32" s="17">
        <v>64084.19</v>
      </c>
      <c r="K32" s="16">
        <v>185731.65</v>
      </c>
      <c r="L32" s="18">
        <f t="shared" si="1"/>
        <v>-121647.45999999999</v>
      </c>
      <c r="M32" s="8">
        <v>44908.609918981485</v>
      </c>
      <c r="N32" s="8">
        <v>46476</v>
      </c>
      <c r="O32" s="8">
        <v>44927</v>
      </c>
      <c r="P32" s="8"/>
    </row>
    <row r="33" spans="1:16" x14ac:dyDescent="0.25">
      <c r="A33" s="3" t="s">
        <v>243</v>
      </c>
      <c r="B33" s="3" t="s">
        <v>0</v>
      </c>
      <c r="C33" s="3" t="s">
        <v>1209</v>
      </c>
      <c r="D33" s="3" t="s">
        <v>1210</v>
      </c>
      <c r="E33" s="15">
        <v>45605.22</v>
      </c>
      <c r="F33" s="4"/>
      <c r="G33" s="16">
        <f t="shared" si="0"/>
        <v>45605.22</v>
      </c>
      <c r="H33" s="6"/>
      <c r="I33" s="6"/>
      <c r="J33" s="17">
        <v>45605.22</v>
      </c>
      <c r="K33" s="16">
        <v>125985</v>
      </c>
      <c r="L33" s="18">
        <f t="shared" si="1"/>
        <v>-80379.78</v>
      </c>
      <c r="M33" s="8">
        <v>44896.669050925928</v>
      </c>
      <c r="N33" s="8">
        <v>46112</v>
      </c>
      <c r="O33" s="8">
        <v>44927</v>
      </c>
      <c r="P33" s="8"/>
    </row>
    <row r="34" spans="1:16" x14ac:dyDescent="0.25">
      <c r="A34" s="3" t="s">
        <v>243</v>
      </c>
      <c r="B34" s="3" t="s">
        <v>0</v>
      </c>
      <c r="C34" s="3" t="s">
        <v>1211</v>
      </c>
      <c r="D34" s="3" t="s">
        <v>1212</v>
      </c>
      <c r="E34" s="15">
        <v>11370.88</v>
      </c>
      <c r="F34" s="4"/>
      <c r="G34" s="16">
        <f t="shared" si="0"/>
        <v>11370.88</v>
      </c>
      <c r="H34" s="6"/>
      <c r="I34" s="6"/>
      <c r="J34" s="17">
        <v>11370.88</v>
      </c>
      <c r="K34" s="16">
        <v>23704</v>
      </c>
      <c r="L34" s="18">
        <f t="shared" si="1"/>
        <v>-12333.12</v>
      </c>
      <c r="M34" s="8">
        <v>44916.360914351855</v>
      </c>
      <c r="N34" s="8">
        <v>45535</v>
      </c>
      <c r="O34" s="8">
        <v>44927</v>
      </c>
      <c r="P34" s="8">
        <v>45535</v>
      </c>
    </row>
    <row r="35" spans="1:16" x14ac:dyDescent="0.25">
      <c r="A35" s="3" t="s">
        <v>243</v>
      </c>
      <c r="B35" s="3" t="s">
        <v>0</v>
      </c>
      <c r="C35" s="3" t="s">
        <v>1213</v>
      </c>
      <c r="D35" s="3" t="s">
        <v>1214</v>
      </c>
      <c r="E35" s="15">
        <v>26944.99</v>
      </c>
      <c r="F35" s="4"/>
      <c r="G35" s="16">
        <f t="shared" si="0"/>
        <v>26944.99</v>
      </c>
      <c r="H35" s="6"/>
      <c r="I35" s="6"/>
      <c r="J35" s="17">
        <v>26944.99</v>
      </c>
      <c r="K35" s="16">
        <v>48240</v>
      </c>
      <c r="L35" s="18">
        <f t="shared" si="1"/>
        <v>-21295.01</v>
      </c>
      <c r="M35" s="8">
        <v>45155.635879629626</v>
      </c>
      <c r="N35" s="8">
        <v>45503</v>
      </c>
      <c r="O35" s="8">
        <v>45139</v>
      </c>
      <c r="P35" s="8">
        <v>45493</v>
      </c>
    </row>
    <row r="36" spans="1:16" x14ac:dyDescent="0.25">
      <c r="A36" s="3" t="s">
        <v>243</v>
      </c>
      <c r="B36" s="3" t="s">
        <v>0</v>
      </c>
      <c r="C36" s="3" t="s">
        <v>279</v>
      </c>
      <c r="D36" s="3" t="s">
        <v>280</v>
      </c>
      <c r="E36" s="15">
        <v>45863.29</v>
      </c>
      <c r="F36" s="4"/>
      <c r="G36" s="16">
        <f t="shared" si="0"/>
        <v>45863.29</v>
      </c>
      <c r="H36" s="6"/>
      <c r="I36" s="6"/>
      <c r="J36" s="17">
        <v>105617.70999999999</v>
      </c>
      <c r="K36" s="16">
        <v>146642</v>
      </c>
      <c r="L36" s="18">
        <f t="shared" si="1"/>
        <v>-41024.290000000008</v>
      </c>
      <c r="M36" s="8">
        <v>44676.656747685185</v>
      </c>
      <c r="N36" s="8">
        <v>45230</v>
      </c>
      <c r="O36" s="8">
        <v>44682</v>
      </c>
      <c r="P36" s="8">
        <v>45133</v>
      </c>
    </row>
    <row r="37" spans="1:16" x14ac:dyDescent="0.25">
      <c r="A37" s="3" t="s">
        <v>243</v>
      </c>
      <c r="B37" s="3" t="s">
        <v>0</v>
      </c>
      <c r="C37" s="3" t="s">
        <v>281</v>
      </c>
      <c r="D37" s="3" t="s">
        <v>282</v>
      </c>
      <c r="E37" s="15">
        <v>-660.23</v>
      </c>
      <c r="F37" s="4"/>
      <c r="G37" s="16">
        <f t="shared" si="0"/>
        <v>-660.23</v>
      </c>
      <c r="H37" s="6"/>
      <c r="I37" s="6"/>
      <c r="J37" s="17">
        <v>89155.03</v>
      </c>
      <c r="K37" s="16">
        <v>86372</v>
      </c>
      <c r="L37" s="18">
        <f t="shared" si="1"/>
        <v>2783.0299999999988</v>
      </c>
      <c r="M37" s="8">
        <v>44272.519305555557</v>
      </c>
      <c r="N37" s="8">
        <v>44834</v>
      </c>
      <c r="O37" s="8">
        <v>44287</v>
      </c>
      <c r="P37" s="8">
        <v>44742</v>
      </c>
    </row>
    <row r="38" spans="1:16" x14ac:dyDescent="0.25">
      <c r="A38" s="3" t="s">
        <v>243</v>
      </c>
      <c r="B38" s="3" t="s">
        <v>0</v>
      </c>
      <c r="C38" s="3" t="s">
        <v>1215</v>
      </c>
      <c r="D38" s="3" t="s">
        <v>1216</v>
      </c>
      <c r="E38" s="15">
        <v>429016.18</v>
      </c>
      <c r="F38" s="4"/>
      <c r="G38" s="16">
        <f t="shared" si="0"/>
        <v>429016.18</v>
      </c>
      <c r="H38" s="6"/>
      <c r="I38" s="6"/>
      <c r="J38" s="17">
        <v>429016.18</v>
      </c>
      <c r="K38" s="16">
        <v>218641</v>
      </c>
      <c r="L38" s="18">
        <f t="shared" si="1"/>
        <v>210375.18</v>
      </c>
      <c r="M38" s="8">
        <v>43971.506944444445</v>
      </c>
      <c r="N38" s="8">
        <v>45717</v>
      </c>
      <c r="O38" s="8">
        <v>43983</v>
      </c>
      <c r="P38" s="8">
        <v>45763</v>
      </c>
    </row>
    <row r="39" spans="1:16" x14ac:dyDescent="0.25">
      <c r="A39" s="3" t="s">
        <v>243</v>
      </c>
      <c r="B39" s="3" t="s">
        <v>0</v>
      </c>
      <c r="C39" s="3" t="s">
        <v>1217</v>
      </c>
      <c r="D39" s="3" t="s">
        <v>1218</v>
      </c>
      <c r="E39" s="15">
        <v>242278.6</v>
      </c>
      <c r="F39" s="4"/>
      <c r="G39" s="16">
        <f t="shared" si="0"/>
        <v>242278.6</v>
      </c>
      <c r="H39" s="6"/>
      <c r="I39" s="6"/>
      <c r="J39" s="17">
        <v>242278.6</v>
      </c>
      <c r="K39" s="16">
        <v>99723</v>
      </c>
      <c r="L39" s="18">
        <f t="shared" si="1"/>
        <v>142555.6</v>
      </c>
      <c r="M39" s="8">
        <v>43971.427071759259</v>
      </c>
      <c r="N39" s="8">
        <v>45352</v>
      </c>
      <c r="O39" s="8">
        <v>43952</v>
      </c>
      <c r="P39" s="8">
        <v>45382</v>
      </c>
    </row>
    <row r="40" spans="1:16" x14ac:dyDescent="0.25">
      <c r="A40" s="3" t="s">
        <v>243</v>
      </c>
      <c r="B40" s="3" t="s">
        <v>0</v>
      </c>
      <c r="C40" s="3" t="s">
        <v>1219</v>
      </c>
      <c r="D40" s="3" t="s">
        <v>1220</v>
      </c>
      <c r="E40" s="15">
        <v>59805.48</v>
      </c>
      <c r="F40" s="4"/>
      <c r="G40" s="16">
        <f t="shared" si="0"/>
        <v>59805.48</v>
      </c>
      <c r="H40" s="6"/>
      <c r="I40" s="6"/>
      <c r="J40" s="17">
        <v>59805.48</v>
      </c>
      <c r="K40" s="16">
        <v>88003</v>
      </c>
      <c r="L40" s="18">
        <f t="shared" si="1"/>
        <v>-28197.519999999997</v>
      </c>
      <c r="M40" s="8">
        <v>45071.333414351851</v>
      </c>
      <c r="N40" s="8">
        <v>45565</v>
      </c>
      <c r="O40" s="8">
        <v>45078</v>
      </c>
      <c r="P40" s="8">
        <v>45565</v>
      </c>
    </row>
    <row r="41" spans="1:16" x14ac:dyDescent="0.25">
      <c r="A41" s="3" t="s">
        <v>243</v>
      </c>
      <c r="B41" s="3" t="s">
        <v>0</v>
      </c>
      <c r="C41" s="3" t="s">
        <v>283</v>
      </c>
      <c r="D41" s="3" t="s">
        <v>284</v>
      </c>
      <c r="E41" s="15">
        <v>284.14999999999998</v>
      </c>
      <c r="F41" s="4"/>
      <c r="G41" s="16">
        <f t="shared" si="0"/>
        <v>284.14999999999998</v>
      </c>
      <c r="H41" s="6"/>
      <c r="I41" s="6"/>
      <c r="J41" s="17">
        <v>25854.560000000001</v>
      </c>
      <c r="K41" s="16">
        <v>0</v>
      </c>
      <c r="L41" s="18">
        <f t="shared" si="1"/>
        <v>25854.560000000001</v>
      </c>
      <c r="M41" s="8">
        <v>44424.614212962966</v>
      </c>
      <c r="N41" s="8">
        <v>44926</v>
      </c>
      <c r="O41" s="8">
        <v>44409</v>
      </c>
      <c r="P41" s="8">
        <v>44926</v>
      </c>
    </row>
    <row r="42" spans="1:16" x14ac:dyDescent="0.25">
      <c r="A42" s="3" t="s">
        <v>243</v>
      </c>
      <c r="B42" s="3" t="s">
        <v>0</v>
      </c>
      <c r="C42" s="3" t="s">
        <v>201</v>
      </c>
      <c r="D42" s="3" t="s">
        <v>202</v>
      </c>
      <c r="E42" s="15">
        <v>271.85000000000002</v>
      </c>
      <c r="F42" s="4"/>
      <c r="G42" s="16">
        <f t="shared" si="0"/>
        <v>271.85000000000002</v>
      </c>
      <c r="H42" s="6"/>
      <c r="I42" s="6"/>
      <c r="J42" s="17">
        <v>271.85000000000002</v>
      </c>
      <c r="K42" s="16">
        <v>3196</v>
      </c>
      <c r="L42" s="18">
        <f t="shared" si="1"/>
        <v>-2924.15</v>
      </c>
      <c r="M42" s="8">
        <v>45170.405532407407</v>
      </c>
      <c r="N42" s="8">
        <v>46112</v>
      </c>
      <c r="O42" s="8">
        <v>45200</v>
      </c>
      <c r="P42" s="8"/>
    </row>
    <row r="43" spans="1:16" x14ac:dyDescent="0.25">
      <c r="A43" s="3" t="s">
        <v>243</v>
      </c>
      <c r="B43" s="3" t="s">
        <v>0</v>
      </c>
      <c r="C43" s="3" t="s">
        <v>203</v>
      </c>
      <c r="D43" s="3" t="s">
        <v>204</v>
      </c>
      <c r="E43" s="15">
        <v>25342.29</v>
      </c>
      <c r="F43" s="4"/>
      <c r="G43" s="16">
        <f t="shared" si="0"/>
        <v>25342.29</v>
      </c>
      <c r="H43" s="6"/>
      <c r="I43" s="6"/>
      <c r="J43" s="17">
        <v>25342.29</v>
      </c>
      <c r="K43" s="16">
        <v>323116</v>
      </c>
      <c r="L43" s="18">
        <f t="shared" si="1"/>
        <v>-297773.71000000002</v>
      </c>
      <c r="M43" s="8">
        <v>45170.161273148151</v>
      </c>
      <c r="N43" s="8">
        <v>46112</v>
      </c>
      <c r="O43" s="8">
        <v>45170</v>
      </c>
      <c r="P43" s="8"/>
    </row>
    <row r="44" spans="1:16" x14ac:dyDescent="0.25">
      <c r="A44" s="3" t="s">
        <v>243</v>
      </c>
      <c r="B44" s="3" t="s">
        <v>0</v>
      </c>
      <c r="C44" s="3" t="s">
        <v>134</v>
      </c>
      <c r="D44" s="3" t="s">
        <v>208</v>
      </c>
      <c r="E44" s="15">
        <v>3074.42</v>
      </c>
      <c r="F44" s="4"/>
      <c r="G44" s="16">
        <f t="shared" si="0"/>
        <v>3074.42</v>
      </c>
      <c r="H44" s="6"/>
      <c r="I44" s="6"/>
      <c r="J44" s="17">
        <v>4842.78</v>
      </c>
      <c r="K44" s="16">
        <v>3357</v>
      </c>
      <c r="L44" s="18">
        <f t="shared" si="1"/>
        <v>1485.7799999999997</v>
      </c>
      <c r="M44" s="8">
        <v>45012.778240740743</v>
      </c>
      <c r="N44" s="8">
        <v>45382</v>
      </c>
      <c r="O44" s="8">
        <v>44986</v>
      </c>
      <c r="P44" s="8">
        <v>45352</v>
      </c>
    </row>
    <row r="45" spans="1:16" x14ac:dyDescent="0.25">
      <c r="A45" s="3" t="s">
        <v>243</v>
      </c>
      <c r="B45" s="3" t="s">
        <v>287</v>
      </c>
      <c r="C45" s="3" t="s">
        <v>288</v>
      </c>
      <c r="D45" s="3" t="s">
        <v>289</v>
      </c>
      <c r="E45" s="15">
        <v>1006224.085</v>
      </c>
      <c r="F45" s="4"/>
      <c r="G45" s="16">
        <f t="shared" si="0"/>
        <v>1006224.085</v>
      </c>
      <c r="H45" s="6"/>
      <c r="I45" s="6"/>
      <c r="J45" s="17">
        <v>2674813.054</v>
      </c>
      <c r="K45" s="16">
        <v>0</v>
      </c>
      <c r="L45" s="18">
        <f t="shared" si="1"/>
        <v>2674813.054</v>
      </c>
      <c r="M45" s="8">
        <v>39630</v>
      </c>
      <c r="N45" s="8">
        <v>55153</v>
      </c>
      <c r="O45" s="8">
        <v>39630</v>
      </c>
      <c r="P45" s="8"/>
    </row>
    <row r="46" spans="1:16" x14ac:dyDescent="0.25">
      <c r="A46" s="3" t="s">
        <v>243</v>
      </c>
      <c r="B46" s="3" t="s">
        <v>290</v>
      </c>
      <c r="C46" s="3" t="s">
        <v>291</v>
      </c>
      <c r="D46" s="3" t="s">
        <v>292</v>
      </c>
      <c r="E46" s="15">
        <v>85129.09</v>
      </c>
      <c r="F46" s="4"/>
      <c r="G46" s="16">
        <f t="shared" si="0"/>
        <v>85129.09</v>
      </c>
      <c r="H46" s="6"/>
      <c r="I46" s="6"/>
      <c r="J46" s="17">
        <v>5410125.3299999991</v>
      </c>
      <c r="K46" s="16">
        <v>3601200</v>
      </c>
      <c r="L46" s="18">
        <f t="shared" si="1"/>
        <v>1808925.3299999991</v>
      </c>
      <c r="M46" s="8">
        <v>44470.368194444447</v>
      </c>
      <c r="N46" s="8">
        <v>44956</v>
      </c>
      <c r="O46" s="8">
        <v>44470</v>
      </c>
      <c r="P46" s="8">
        <v>44985</v>
      </c>
    </row>
    <row r="47" spans="1:16" x14ac:dyDescent="0.25">
      <c r="A47" s="3" t="s">
        <v>243</v>
      </c>
      <c r="B47" s="3" t="s">
        <v>293</v>
      </c>
      <c r="C47" s="3" t="s">
        <v>294</v>
      </c>
      <c r="D47" s="3" t="s">
        <v>295</v>
      </c>
      <c r="E47" s="15">
        <v>277238.90999999997</v>
      </c>
      <c r="F47" s="4"/>
      <c r="G47" s="16">
        <f t="shared" si="0"/>
        <v>277238.90999999997</v>
      </c>
      <c r="H47" s="6"/>
      <c r="I47" s="6"/>
      <c r="J47" s="17">
        <v>2996678.41</v>
      </c>
      <c r="K47" s="16">
        <v>3207100</v>
      </c>
      <c r="L47" s="18">
        <f t="shared" si="1"/>
        <v>-210421.58999999985</v>
      </c>
      <c r="M47" s="8">
        <v>44482.467187499999</v>
      </c>
      <c r="N47" s="8">
        <v>44985</v>
      </c>
      <c r="O47" s="8">
        <v>44501</v>
      </c>
      <c r="P47" s="8">
        <v>44933</v>
      </c>
    </row>
    <row r="48" spans="1:16" x14ac:dyDescent="0.25">
      <c r="A48" s="3" t="s">
        <v>243</v>
      </c>
      <c r="B48" s="3" t="s">
        <v>298</v>
      </c>
      <c r="C48" s="3" t="s">
        <v>299</v>
      </c>
      <c r="D48" s="3" t="s">
        <v>300</v>
      </c>
      <c r="E48" s="15">
        <v>56336.5</v>
      </c>
      <c r="F48" s="4"/>
      <c r="G48" s="16">
        <f t="shared" si="0"/>
        <v>56336.5</v>
      </c>
      <c r="H48" s="6"/>
      <c r="I48" s="6"/>
      <c r="J48" s="17">
        <v>108647.65</v>
      </c>
      <c r="K48" s="16">
        <v>765.33</v>
      </c>
      <c r="L48" s="18">
        <f t="shared" si="1"/>
        <v>107882.31999999999</v>
      </c>
      <c r="M48" s="8">
        <v>44256.584317129629</v>
      </c>
      <c r="N48" s="8">
        <v>46450</v>
      </c>
      <c r="O48" s="8">
        <v>44256</v>
      </c>
      <c r="P48" s="8"/>
    </row>
    <row r="49" spans="1:16" x14ac:dyDescent="0.25">
      <c r="A49" s="3" t="s">
        <v>243</v>
      </c>
      <c r="B49" s="3" t="s">
        <v>301</v>
      </c>
      <c r="C49" s="3" t="s">
        <v>302</v>
      </c>
      <c r="D49" s="3" t="s">
        <v>303</v>
      </c>
      <c r="E49" s="15">
        <v>128484.11</v>
      </c>
      <c r="F49" s="4"/>
      <c r="G49" s="16">
        <f t="shared" si="0"/>
        <v>128484.11</v>
      </c>
      <c r="H49" s="6"/>
      <c r="I49" s="6"/>
      <c r="J49" s="17">
        <v>160780.32</v>
      </c>
      <c r="K49" s="16">
        <v>2365.83</v>
      </c>
      <c r="L49" s="18">
        <f t="shared" si="1"/>
        <v>158414.49000000002</v>
      </c>
      <c r="M49" s="8">
        <v>44847.417233796295</v>
      </c>
      <c r="N49" s="8">
        <v>45862</v>
      </c>
      <c r="O49" s="8">
        <v>44896</v>
      </c>
      <c r="P49" s="8">
        <v>45593</v>
      </c>
    </row>
    <row r="50" spans="1:16" x14ac:dyDescent="0.25">
      <c r="A50" s="3" t="s">
        <v>243</v>
      </c>
      <c r="B50" s="3" t="s">
        <v>304</v>
      </c>
      <c r="C50" s="3" t="s">
        <v>305</v>
      </c>
      <c r="D50" s="3" t="s">
        <v>306</v>
      </c>
      <c r="E50" s="15">
        <v>76.31</v>
      </c>
      <c r="F50" s="4"/>
      <c r="G50" s="16">
        <f t="shared" si="0"/>
        <v>76.31</v>
      </c>
      <c r="H50" s="6"/>
      <c r="I50" s="6"/>
      <c r="J50" s="17">
        <v>3302.46</v>
      </c>
      <c r="K50" s="16">
        <v>40000</v>
      </c>
      <c r="L50" s="18">
        <f t="shared" si="1"/>
        <v>-36697.54</v>
      </c>
      <c r="M50" s="8">
        <v>44687.508715277778</v>
      </c>
      <c r="N50" s="8">
        <v>46112</v>
      </c>
      <c r="O50" s="8">
        <v>44743</v>
      </c>
      <c r="P50" s="8"/>
    </row>
    <row r="51" spans="1:16" x14ac:dyDescent="0.25">
      <c r="A51" s="3" t="s">
        <v>243</v>
      </c>
      <c r="B51" s="3" t="s">
        <v>313</v>
      </c>
      <c r="C51" s="3" t="s">
        <v>314</v>
      </c>
      <c r="D51" s="3" t="s">
        <v>315</v>
      </c>
      <c r="E51" s="15">
        <v>-312817.21000000002</v>
      </c>
      <c r="F51" s="4"/>
      <c r="G51" s="16">
        <f t="shared" si="0"/>
        <v>-312817.21000000002</v>
      </c>
      <c r="H51" s="6"/>
      <c r="I51" s="6"/>
      <c r="J51" s="17">
        <v>465151.04</v>
      </c>
      <c r="K51" s="16">
        <v>842182.55</v>
      </c>
      <c r="L51" s="18">
        <f t="shared" si="1"/>
        <v>-377031.51000000007</v>
      </c>
      <c r="M51" s="8">
        <v>44615.750856481478</v>
      </c>
      <c r="N51" s="8">
        <v>45322</v>
      </c>
      <c r="O51" s="8">
        <v>44621</v>
      </c>
      <c r="P51" s="8">
        <v>44958</v>
      </c>
    </row>
    <row r="52" spans="1:16" x14ac:dyDescent="0.25">
      <c r="A52" s="3" t="s">
        <v>243</v>
      </c>
      <c r="B52" s="3" t="s">
        <v>316</v>
      </c>
      <c r="C52" s="3" t="s">
        <v>317</v>
      </c>
      <c r="D52" s="3" t="s">
        <v>318</v>
      </c>
      <c r="E52" s="15">
        <v>13897.23</v>
      </c>
      <c r="F52" s="4"/>
      <c r="G52" s="16">
        <f t="shared" si="0"/>
        <v>13897.23</v>
      </c>
      <c r="H52" s="6"/>
      <c r="I52" s="6"/>
      <c r="J52" s="17">
        <v>736547.54999999993</v>
      </c>
      <c r="K52" s="16">
        <v>1642098.73</v>
      </c>
      <c r="L52" s="18">
        <f t="shared" si="1"/>
        <v>-905551.18</v>
      </c>
      <c r="M52" s="8">
        <v>44707.5700462963</v>
      </c>
      <c r="N52" s="8">
        <v>44926</v>
      </c>
      <c r="O52" s="8">
        <v>44713</v>
      </c>
      <c r="P52" s="8">
        <v>44892</v>
      </c>
    </row>
    <row r="53" spans="1:16" x14ac:dyDescent="0.25">
      <c r="A53" s="3" t="s">
        <v>243</v>
      </c>
      <c r="B53" s="3" t="s">
        <v>319</v>
      </c>
      <c r="C53" s="3" t="s">
        <v>1221</v>
      </c>
      <c r="D53" s="3" t="s">
        <v>1222</v>
      </c>
      <c r="E53" s="15">
        <v>57488.69</v>
      </c>
      <c r="F53" s="4"/>
      <c r="G53" s="16">
        <f t="shared" si="0"/>
        <v>57488.69</v>
      </c>
      <c r="H53" s="6"/>
      <c r="I53" s="6"/>
      <c r="J53" s="17">
        <v>57488.69</v>
      </c>
      <c r="K53" s="16">
        <v>18170.8</v>
      </c>
      <c r="L53" s="18">
        <f t="shared" si="1"/>
        <v>39317.89</v>
      </c>
      <c r="M53" s="8">
        <v>45184.58390046296</v>
      </c>
      <c r="N53" s="8">
        <v>45320</v>
      </c>
      <c r="O53" s="8">
        <v>45170</v>
      </c>
      <c r="P53" s="8">
        <v>45294</v>
      </c>
    </row>
    <row r="54" spans="1:16" x14ac:dyDescent="0.25">
      <c r="A54" s="3" t="s">
        <v>243</v>
      </c>
      <c r="B54" s="3" t="s">
        <v>319</v>
      </c>
      <c r="C54" s="3" t="s">
        <v>320</v>
      </c>
      <c r="D54" s="3" t="s">
        <v>321</v>
      </c>
      <c r="E54" s="15">
        <v>30095.4</v>
      </c>
      <c r="F54" s="4"/>
      <c r="G54" s="16">
        <f t="shared" si="0"/>
        <v>30095.4</v>
      </c>
      <c r="H54" s="6"/>
      <c r="I54" s="6"/>
      <c r="J54" s="17">
        <v>219783.43</v>
      </c>
      <c r="K54" s="16">
        <v>765.33</v>
      </c>
      <c r="L54" s="18">
        <f t="shared" si="1"/>
        <v>219018.1</v>
      </c>
      <c r="M54" s="8">
        <v>44750.583958333336</v>
      </c>
      <c r="N54" s="8">
        <v>45015</v>
      </c>
      <c r="O54" s="8">
        <v>44835</v>
      </c>
      <c r="P54" s="8">
        <v>44991</v>
      </c>
    </row>
    <row r="55" spans="1:16" x14ac:dyDescent="0.25">
      <c r="A55" s="3" t="s">
        <v>243</v>
      </c>
      <c r="B55" s="3" t="s">
        <v>319</v>
      </c>
      <c r="C55" s="3" t="s">
        <v>1223</v>
      </c>
      <c r="D55" s="3" t="s">
        <v>1224</v>
      </c>
      <c r="E55" s="15">
        <v>74019.289999999994</v>
      </c>
      <c r="F55" s="4"/>
      <c r="G55" s="16">
        <f t="shared" si="0"/>
        <v>74019.289999999994</v>
      </c>
      <c r="H55" s="6"/>
      <c r="I55" s="6"/>
      <c r="J55" s="17">
        <v>74019.289999999994</v>
      </c>
      <c r="K55" s="16">
        <v>251700.17</v>
      </c>
      <c r="L55" s="18">
        <f t="shared" si="1"/>
        <v>-177680.88</v>
      </c>
      <c r="M55" s="8">
        <v>44915.584189814814</v>
      </c>
      <c r="N55" s="8">
        <v>45715</v>
      </c>
      <c r="O55" s="8">
        <v>44958</v>
      </c>
      <c r="P55" s="8">
        <v>45664</v>
      </c>
    </row>
    <row r="56" spans="1:16" x14ac:dyDescent="0.25">
      <c r="A56" s="3" t="s">
        <v>243</v>
      </c>
      <c r="B56" s="3" t="s">
        <v>322</v>
      </c>
      <c r="C56" s="3" t="s">
        <v>323</v>
      </c>
      <c r="D56" s="3" t="s">
        <v>324</v>
      </c>
      <c r="E56" s="15">
        <v>382263.19</v>
      </c>
      <c r="F56" s="4"/>
      <c r="G56" s="16">
        <f t="shared" si="0"/>
        <v>382263.19</v>
      </c>
      <c r="H56" s="6"/>
      <c r="I56" s="6"/>
      <c r="J56" s="17">
        <v>2022128.19</v>
      </c>
      <c r="K56" s="16">
        <v>1466970.34</v>
      </c>
      <c r="L56" s="18">
        <f t="shared" si="1"/>
        <v>555157.84999999986</v>
      </c>
      <c r="M56" s="8">
        <v>44743.390682870369</v>
      </c>
      <c r="N56" s="8">
        <v>44926</v>
      </c>
      <c r="O56" s="8">
        <v>44743</v>
      </c>
      <c r="P56" s="8">
        <v>44946</v>
      </c>
    </row>
    <row r="57" spans="1:16" x14ac:dyDescent="0.25">
      <c r="A57" s="3" t="s">
        <v>243</v>
      </c>
      <c r="B57" s="3" t="s">
        <v>325</v>
      </c>
      <c r="C57" s="3" t="s">
        <v>326</v>
      </c>
      <c r="D57" s="3" t="s">
        <v>327</v>
      </c>
      <c r="E57" s="15">
        <v>4633.95</v>
      </c>
      <c r="F57" s="4"/>
      <c r="G57" s="16">
        <f t="shared" si="0"/>
        <v>4633.95</v>
      </c>
      <c r="H57" s="6"/>
      <c r="I57" s="6"/>
      <c r="J57" s="17">
        <v>420205.41000000003</v>
      </c>
      <c r="K57" s="16">
        <v>49862.080000000002</v>
      </c>
      <c r="L57" s="18">
        <f t="shared" si="1"/>
        <v>370343.33</v>
      </c>
      <c r="M57" s="8">
        <v>44756.584039351852</v>
      </c>
      <c r="N57" s="8">
        <v>44924</v>
      </c>
      <c r="O57" s="8">
        <v>44743</v>
      </c>
      <c r="P57" s="8">
        <v>44921</v>
      </c>
    </row>
    <row r="58" spans="1:16" x14ac:dyDescent="0.25">
      <c r="A58" s="3" t="s">
        <v>243</v>
      </c>
      <c r="B58" s="3" t="s">
        <v>1225</v>
      </c>
      <c r="C58" s="3" t="s">
        <v>1226</v>
      </c>
      <c r="D58" s="3" t="s">
        <v>1227</v>
      </c>
      <c r="E58" s="15">
        <v>207149.55</v>
      </c>
      <c r="F58" s="4"/>
      <c r="G58" s="16">
        <f t="shared" si="0"/>
        <v>207149.55</v>
      </c>
      <c r="H58" s="6"/>
      <c r="I58" s="6"/>
      <c r="J58" s="17">
        <v>207149.55</v>
      </c>
      <c r="K58" s="16">
        <v>127456.36</v>
      </c>
      <c r="L58" s="18">
        <f t="shared" si="1"/>
        <v>79693.189999999988</v>
      </c>
      <c r="M58" s="8">
        <v>44958.750717592593</v>
      </c>
      <c r="N58" s="8">
        <v>45137</v>
      </c>
      <c r="O58" s="8">
        <v>44958</v>
      </c>
      <c r="P58" s="8">
        <v>45131</v>
      </c>
    </row>
    <row r="59" spans="1:16" x14ac:dyDescent="0.25">
      <c r="A59" s="3" t="s">
        <v>243</v>
      </c>
      <c r="B59" s="3" t="s">
        <v>1228</v>
      </c>
      <c r="C59" s="3" t="s">
        <v>1229</v>
      </c>
      <c r="D59" s="3" t="s">
        <v>1230</v>
      </c>
      <c r="E59" s="15">
        <v>25429.79</v>
      </c>
      <c r="F59" s="4"/>
      <c r="G59" s="16">
        <f t="shared" si="0"/>
        <v>25429.79</v>
      </c>
      <c r="H59" s="6"/>
      <c r="I59" s="6"/>
      <c r="J59" s="17">
        <v>25429.79</v>
      </c>
      <c r="K59" s="16">
        <v>0</v>
      </c>
      <c r="L59" s="18">
        <f t="shared" si="1"/>
        <v>25429.79</v>
      </c>
      <c r="M59" s="8">
        <v>45006.58390046296</v>
      </c>
      <c r="N59" s="8">
        <v>45899</v>
      </c>
      <c r="O59" s="8">
        <v>45047</v>
      </c>
      <c r="P59" s="8"/>
    </row>
    <row r="60" spans="1:16" x14ac:dyDescent="0.25">
      <c r="A60" s="3" t="s">
        <v>243</v>
      </c>
      <c r="B60" s="3" t="s">
        <v>1231</v>
      </c>
      <c r="C60" s="3" t="s">
        <v>1232</v>
      </c>
      <c r="D60" s="3" t="s">
        <v>1233</v>
      </c>
      <c r="E60" s="15">
        <v>57999.86</v>
      </c>
      <c r="F60" s="4"/>
      <c r="G60" s="16">
        <f t="shared" si="0"/>
        <v>57999.86</v>
      </c>
      <c r="H60" s="6"/>
      <c r="I60" s="6"/>
      <c r="J60" s="17">
        <v>57999.86</v>
      </c>
      <c r="K60" s="16">
        <v>180000</v>
      </c>
      <c r="L60" s="18">
        <f t="shared" si="1"/>
        <v>-122000.14</v>
      </c>
      <c r="M60" s="8">
        <v>45009.487233796295</v>
      </c>
      <c r="N60" s="8">
        <v>45930</v>
      </c>
      <c r="O60" s="8">
        <v>45108</v>
      </c>
      <c r="P60" s="8"/>
    </row>
    <row r="61" spans="1:16" x14ac:dyDescent="0.25">
      <c r="A61" s="3" t="s">
        <v>243</v>
      </c>
      <c r="B61" s="3" t="s">
        <v>328</v>
      </c>
      <c r="C61" s="3" t="s">
        <v>329</v>
      </c>
      <c r="D61" s="3" t="s">
        <v>330</v>
      </c>
      <c r="E61" s="15">
        <v>112.21</v>
      </c>
      <c r="F61" s="4"/>
      <c r="G61" s="16">
        <f t="shared" si="0"/>
        <v>112.21</v>
      </c>
      <c r="H61" s="6"/>
      <c r="I61" s="6"/>
      <c r="J61" s="17">
        <v>841303.77</v>
      </c>
      <c r="K61" s="16">
        <v>734403.62</v>
      </c>
      <c r="L61" s="18">
        <f t="shared" si="1"/>
        <v>106900.15000000002</v>
      </c>
      <c r="M61" s="8">
        <v>44771.660624999997</v>
      </c>
      <c r="N61" s="8">
        <v>44926</v>
      </c>
      <c r="O61" s="8">
        <v>44774</v>
      </c>
      <c r="P61" s="8">
        <v>44946</v>
      </c>
    </row>
    <row r="62" spans="1:16" x14ac:dyDescent="0.25">
      <c r="A62" s="3" t="s">
        <v>243</v>
      </c>
      <c r="B62" s="3" t="s">
        <v>331</v>
      </c>
      <c r="C62" s="3" t="s">
        <v>332</v>
      </c>
      <c r="D62" s="3" t="s">
        <v>333</v>
      </c>
      <c r="E62" s="15">
        <v>88081.47</v>
      </c>
      <c r="F62" s="4"/>
      <c r="G62" s="16">
        <f t="shared" si="0"/>
        <v>88081.47</v>
      </c>
      <c r="H62" s="6"/>
      <c r="I62" s="6"/>
      <c r="J62" s="17">
        <v>890080.26</v>
      </c>
      <c r="K62" s="16">
        <v>1098620</v>
      </c>
      <c r="L62" s="18">
        <f t="shared" si="1"/>
        <v>-208539.74</v>
      </c>
      <c r="M62" s="8">
        <v>44776.555925925924</v>
      </c>
      <c r="N62" s="8">
        <v>44926</v>
      </c>
      <c r="O62" s="8">
        <v>44774</v>
      </c>
      <c r="P62" s="8">
        <v>44957</v>
      </c>
    </row>
    <row r="63" spans="1:16" x14ac:dyDescent="0.25">
      <c r="A63" s="3" t="s">
        <v>243</v>
      </c>
      <c r="B63" s="3" t="s">
        <v>334</v>
      </c>
      <c r="C63" s="3" t="s">
        <v>335</v>
      </c>
      <c r="D63" s="3" t="s">
        <v>336</v>
      </c>
      <c r="E63" s="15">
        <v>1149221.95</v>
      </c>
      <c r="F63" s="4"/>
      <c r="G63" s="16">
        <f t="shared" si="0"/>
        <v>1149221.95</v>
      </c>
      <c r="H63" s="6"/>
      <c r="I63" s="6"/>
      <c r="J63" s="17">
        <v>1151599.3899999999</v>
      </c>
      <c r="K63" s="16">
        <v>697743.72</v>
      </c>
      <c r="L63" s="18">
        <f t="shared" si="1"/>
        <v>453855.66999999993</v>
      </c>
      <c r="M63" s="8">
        <v>44816.417303240742</v>
      </c>
      <c r="N63" s="8">
        <v>45379</v>
      </c>
      <c r="O63" s="8">
        <v>44835</v>
      </c>
      <c r="P63" s="8">
        <v>45266</v>
      </c>
    </row>
    <row r="64" spans="1:16" x14ac:dyDescent="0.25">
      <c r="A64" s="3" t="s">
        <v>243</v>
      </c>
      <c r="B64" s="3" t="s">
        <v>1234</v>
      </c>
      <c r="C64" s="3" t="s">
        <v>1235</v>
      </c>
      <c r="D64" s="3" t="s">
        <v>1236</v>
      </c>
      <c r="E64" s="15">
        <v>292829.52</v>
      </c>
      <c r="F64" s="4"/>
      <c r="G64" s="16">
        <f t="shared" si="0"/>
        <v>292829.52</v>
      </c>
      <c r="H64" s="6"/>
      <c r="I64" s="6"/>
      <c r="J64" s="17">
        <v>292829.52</v>
      </c>
      <c r="K64" s="16">
        <v>2386600</v>
      </c>
      <c r="L64" s="18">
        <f t="shared" si="1"/>
        <v>-2093770.48</v>
      </c>
      <c r="M64" s="8">
        <v>44925.532812500001</v>
      </c>
      <c r="N64" s="8">
        <v>45566</v>
      </c>
      <c r="O64" s="8">
        <v>44958</v>
      </c>
      <c r="P64" s="8">
        <v>45545</v>
      </c>
    </row>
    <row r="65" spans="1:16" x14ac:dyDescent="0.25">
      <c r="A65" s="3" t="s">
        <v>243</v>
      </c>
      <c r="B65" s="3" t="s">
        <v>337</v>
      </c>
      <c r="C65" s="3" t="s">
        <v>338</v>
      </c>
      <c r="D65" s="3" t="s">
        <v>339</v>
      </c>
      <c r="E65" s="15">
        <v>1259049.4099999999</v>
      </c>
      <c r="F65" s="4"/>
      <c r="G65" s="16">
        <f t="shared" si="0"/>
        <v>1259049.4099999999</v>
      </c>
      <c r="H65" s="6"/>
      <c r="I65" s="6"/>
      <c r="J65" s="17">
        <v>1349081.41</v>
      </c>
      <c r="K65" s="16">
        <v>1348700</v>
      </c>
      <c r="L65" s="18">
        <f t="shared" si="1"/>
        <v>381.40999999991618</v>
      </c>
      <c r="M65" s="8">
        <v>44881.579016203701</v>
      </c>
      <c r="N65" s="8">
        <v>45290</v>
      </c>
      <c r="O65" s="8">
        <v>44866</v>
      </c>
      <c r="P65" s="8">
        <v>45300</v>
      </c>
    </row>
    <row r="66" spans="1:16" x14ac:dyDescent="0.25">
      <c r="A66" s="3" t="s">
        <v>243</v>
      </c>
      <c r="B66" s="3" t="s">
        <v>1237</v>
      </c>
      <c r="C66" s="3" t="s">
        <v>1238</v>
      </c>
      <c r="D66" s="3" t="s">
        <v>1239</v>
      </c>
      <c r="E66" s="15">
        <v>1837364.84</v>
      </c>
      <c r="F66" s="4"/>
      <c r="G66" s="16">
        <f t="shared" si="0"/>
        <v>1837364.84</v>
      </c>
      <c r="H66" s="6"/>
      <c r="I66" s="6"/>
      <c r="J66" s="17">
        <v>1837364.84</v>
      </c>
      <c r="K66" s="16">
        <v>1219782.3400000001</v>
      </c>
      <c r="L66" s="18">
        <f t="shared" si="1"/>
        <v>617582.5</v>
      </c>
      <c r="M66" s="8">
        <v>45021.750462962962</v>
      </c>
      <c r="N66" s="8">
        <v>45536</v>
      </c>
      <c r="O66" s="8">
        <v>45017</v>
      </c>
      <c r="P66" s="8">
        <v>45441</v>
      </c>
    </row>
    <row r="67" spans="1:16" x14ac:dyDescent="0.25">
      <c r="A67" s="3" t="s">
        <v>243</v>
      </c>
      <c r="B67" s="3" t="s">
        <v>340</v>
      </c>
      <c r="C67" s="3" t="s">
        <v>341</v>
      </c>
      <c r="D67" s="3" t="s">
        <v>342</v>
      </c>
      <c r="E67" s="15">
        <v>70949.33</v>
      </c>
      <c r="F67" s="4"/>
      <c r="G67" s="16">
        <f t="shared" ref="G67:G130" si="2">E67-F67</f>
        <v>70949.33</v>
      </c>
      <c r="H67" s="6"/>
      <c r="I67" s="6"/>
      <c r="J67" s="17">
        <v>113371.72</v>
      </c>
      <c r="K67" s="16">
        <v>786869.97</v>
      </c>
      <c r="L67" s="18">
        <f t="shared" si="1"/>
        <v>-673498.25</v>
      </c>
      <c r="M67" s="8">
        <v>44841.583831018521</v>
      </c>
      <c r="N67" s="8">
        <v>45959</v>
      </c>
      <c r="O67" s="8">
        <v>44835</v>
      </c>
      <c r="P67" s="8">
        <v>45723</v>
      </c>
    </row>
    <row r="68" spans="1:16" x14ac:dyDescent="0.25">
      <c r="A68" s="3" t="s">
        <v>243</v>
      </c>
      <c r="B68" s="3" t="s">
        <v>1240</v>
      </c>
      <c r="C68" s="3" t="s">
        <v>1241</v>
      </c>
      <c r="D68" s="3" t="s">
        <v>1242</v>
      </c>
      <c r="E68" s="15">
        <v>179807.77</v>
      </c>
      <c r="F68" s="4"/>
      <c r="G68" s="16">
        <f t="shared" si="2"/>
        <v>179807.77</v>
      </c>
      <c r="H68" s="6"/>
      <c r="I68" s="6"/>
      <c r="J68" s="17">
        <v>179807.77</v>
      </c>
      <c r="K68" s="16">
        <v>9490.2000000000007</v>
      </c>
      <c r="L68" s="18">
        <f t="shared" si="1"/>
        <v>170317.56999999998</v>
      </c>
      <c r="M68" s="8">
        <v>45048.417453703703</v>
      </c>
      <c r="N68" s="8">
        <v>45747</v>
      </c>
      <c r="O68" s="8">
        <v>45170</v>
      </c>
      <c r="P68" s="8">
        <v>45331</v>
      </c>
    </row>
    <row r="69" spans="1:16" x14ac:dyDescent="0.25">
      <c r="A69" s="3" t="s">
        <v>243</v>
      </c>
      <c r="B69" s="3" t="s">
        <v>1243</v>
      </c>
      <c r="C69" s="3" t="s">
        <v>1244</v>
      </c>
      <c r="D69" s="3" t="s">
        <v>1245</v>
      </c>
      <c r="E69" s="15">
        <v>559459.05000000005</v>
      </c>
      <c r="F69" s="4"/>
      <c r="G69" s="16">
        <f t="shared" si="2"/>
        <v>559459.05000000005</v>
      </c>
      <c r="H69" s="6"/>
      <c r="I69" s="6"/>
      <c r="J69" s="17">
        <v>559459.05000000005</v>
      </c>
      <c r="K69" s="16">
        <v>3971500</v>
      </c>
      <c r="L69" s="18">
        <f t="shared" ref="L69:L132" si="3">J69-K69</f>
        <v>-3412040.95</v>
      </c>
      <c r="M69" s="8">
        <v>44959.359236111108</v>
      </c>
      <c r="N69" s="8">
        <v>45488</v>
      </c>
      <c r="O69" s="8">
        <v>44958</v>
      </c>
      <c r="P69" s="8">
        <v>45506</v>
      </c>
    </row>
    <row r="70" spans="1:16" x14ac:dyDescent="0.25">
      <c r="A70" s="3" t="s">
        <v>243</v>
      </c>
      <c r="B70" s="3" t="s">
        <v>1246</v>
      </c>
      <c r="C70" s="3" t="s">
        <v>1247</v>
      </c>
      <c r="D70" s="3" t="s">
        <v>1248</v>
      </c>
      <c r="E70" s="15">
        <v>212785.97</v>
      </c>
      <c r="F70" s="4"/>
      <c r="G70" s="16">
        <f t="shared" si="2"/>
        <v>212785.97</v>
      </c>
      <c r="H70" s="6"/>
      <c r="I70" s="6"/>
      <c r="J70" s="17">
        <v>212785.97</v>
      </c>
      <c r="K70" s="16">
        <v>267037</v>
      </c>
      <c r="L70" s="18">
        <f t="shared" si="3"/>
        <v>-54251.03</v>
      </c>
      <c r="M70" s="8">
        <v>45134.75072916667</v>
      </c>
      <c r="N70" s="8">
        <v>45304</v>
      </c>
      <c r="O70" s="8">
        <v>45108</v>
      </c>
      <c r="P70" s="8">
        <v>45281</v>
      </c>
    </row>
    <row r="71" spans="1:16" x14ac:dyDescent="0.25">
      <c r="A71" s="3" t="s">
        <v>243</v>
      </c>
      <c r="B71" s="3" t="s">
        <v>1249</v>
      </c>
      <c r="C71" s="3" t="s">
        <v>1250</v>
      </c>
      <c r="D71" s="3" t="s">
        <v>1251</v>
      </c>
      <c r="E71" s="15">
        <v>9957.44</v>
      </c>
      <c r="F71" s="4"/>
      <c r="G71" s="16">
        <f t="shared" si="2"/>
        <v>9957.44</v>
      </c>
      <c r="H71" s="6"/>
      <c r="I71" s="6"/>
      <c r="J71" s="17">
        <v>9957.44</v>
      </c>
      <c r="K71" s="16">
        <v>22770</v>
      </c>
      <c r="L71" s="18">
        <f t="shared" si="3"/>
        <v>-12812.56</v>
      </c>
      <c r="M71" s="8">
        <v>45106.421990740739</v>
      </c>
      <c r="N71" s="8">
        <v>45322</v>
      </c>
      <c r="O71" s="8">
        <v>45139</v>
      </c>
      <c r="P71" s="8">
        <v>45409</v>
      </c>
    </row>
    <row r="72" spans="1:16" x14ac:dyDescent="0.25">
      <c r="A72" s="3" t="s">
        <v>243</v>
      </c>
      <c r="B72" s="3" t="s">
        <v>346</v>
      </c>
      <c r="C72" s="3" t="s">
        <v>347</v>
      </c>
      <c r="D72" s="3" t="s">
        <v>348</v>
      </c>
      <c r="E72" s="15">
        <v>214473.83</v>
      </c>
      <c r="F72" s="4"/>
      <c r="G72" s="16">
        <f t="shared" si="2"/>
        <v>214473.83</v>
      </c>
      <c r="H72" s="6"/>
      <c r="I72" s="6"/>
      <c r="J72" s="17">
        <v>472301.31</v>
      </c>
      <c r="K72" s="16">
        <v>1830100</v>
      </c>
      <c r="L72" s="18">
        <f t="shared" si="3"/>
        <v>-1357798.69</v>
      </c>
      <c r="M72" s="8">
        <v>44522.522789351853</v>
      </c>
      <c r="N72" s="8">
        <v>45290</v>
      </c>
      <c r="O72" s="8">
        <v>44652</v>
      </c>
      <c r="P72" s="8">
        <v>45266</v>
      </c>
    </row>
    <row r="73" spans="1:16" x14ac:dyDescent="0.25">
      <c r="A73" s="3" t="s">
        <v>243</v>
      </c>
      <c r="B73" s="3" t="s">
        <v>349</v>
      </c>
      <c r="C73" s="3" t="s">
        <v>350</v>
      </c>
      <c r="D73" s="3" t="s">
        <v>351</v>
      </c>
      <c r="E73" s="15">
        <v>6805064.3399999999</v>
      </c>
      <c r="F73" s="4"/>
      <c r="G73" s="16">
        <f t="shared" si="2"/>
        <v>6805064.3399999999</v>
      </c>
      <c r="H73" s="6"/>
      <c r="I73" s="6"/>
      <c r="J73" s="17">
        <v>7414752.8999999994</v>
      </c>
      <c r="K73" s="16">
        <v>33015500</v>
      </c>
      <c r="L73" s="18">
        <f t="shared" si="3"/>
        <v>-25600747.100000001</v>
      </c>
      <c r="M73" s="8">
        <v>44487.687118055554</v>
      </c>
      <c r="N73" s="8">
        <v>45716</v>
      </c>
      <c r="O73" s="8">
        <v>44501</v>
      </c>
      <c r="P73" s="8">
        <v>45694</v>
      </c>
    </row>
    <row r="74" spans="1:16" x14ac:dyDescent="0.25">
      <c r="A74" s="3" t="s">
        <v>243</v>
      </c>
      <c r="B74" s="3" t="s">
        <v>349</v>
      </c>
      <c r="C74" s="3" t="s">
        <v>352</v>
      </c>
      <c r="D74" s="3" t="s">
        <v>353</v>
      </c>
      <c r="E74" s="15">
        <v>2432242.44</v>
      </c>
      <c r="F74" s="4"/>
      <c r="G74" s="16">
        <f t="shared" si="2"/>
        <v>2432242.44</v>
      </c>
      <c r="H74" s="6"/>
      <c r="I74" s="6"/>
      <c r="J74" s="17">
        <v>2432308.7799999998</v>
      </c>
      <c r="K74" s="16">
        <v>9656000</v>
      </c>
      <c r="L74" s="18">
        <f t="shared" si="3"/>
        <v>-7223691.2200000007</v>
      </c>
      <c r="M74" s="8">
        <v>44774.633333333331</v>
      </c>
      <c r="N74" s="8">
        <v>45716</v>
      </c>
      <c r="O74" s="8">
        <v>44835</v>
      </c>
      <c r="P74" s="8"/>
    </row>
    <row r="75" spans="1:16" x14ac:dyDescent="0.25">
      <c r="A75" s="3" t="s">
        <v>243</v>
      </c>
      <c r="B75" s="3" t="s">
        <v>349</v>
      </c>
      <c r="C75" s="3" t="s">
        <v>1252</v>
      </c>
      <c r="D75" s="3" t="s">
        <v>1253</v>
      </c>
      <c r="E75" s="15">
        <v>187157.5</v>
      </c>
      <c r="F75" s="4"/>
      <c r="G75" s="16">
        <f t="shared" si="2"/>
        <v>187157.5</v>
      </c>
      <c r="H75" s="6"/>
      <c r="I75" s="6"/>
      <c r="J75" s="17">
        <v>187157.5</v>
      </c>
      <c r="K75" s="16">
        <v>4284600</v>
      </c>
      <c r="L75" s="18">
        <f t="shared" si="3"/>
        <v>-4097442.5</v>
      </c>
      <c r="M75" s="8">
        <v>45064.589328703703</v>
      </c>
      <c r="N75" s="8">
        <v>45765</v>
      </c>
      <c r="O75" s="8">
        <v>45170</v>
      </c>
      <c r="P75" s="8">
        <v>45694</v>
      </c>
    </row>
    <row r="76" spans="1:16" x14ac:dyDescent="0.25">
      <c r="A76" s="3" t="s">
        <v>243</v>
      </c>
      <c r="B76" s="3" t="s">
        <v>1254</v>
      </c>
      <c r="C76" s="3" t="s">
        <v>1255</v>
      </c>
      <c r="D76" s="3" t="s">
        <v>1256</v>
      </c>
      <c r="E76" s="15">
        <v>856064.92</v>
      </c>
      <c r="F76" s="4"/>
      <c r="G76" s="16">
        <f t="shared" si="2"/>
        <v>856064.92</v>
      </c>
      <c r="H76" s="6"/>
      <c r="I76" s="6"/>
      <c r="J76" s="17">
        <v>856064.92</v>
      </c>
      <c r="K76" s="16">
        <v>40828200</v>
      </c>
      <c r="L76" s="18">
        <f t="shared" si="3"/>
        <v>-39972135.079999998</v>
      </c>
      <c r="M76" s="8">
        <v>44888.51771990741</v>
      </c>
      <c r="N76" s="8">
        <v>46022</v>
      </c>
      <c r="O76" s="8">
        <v>44927</v>
      </c>
      <c r="P76" s="8"/>
    </row>
    <row r="77" spans="1:16" x14ac:dyDescent="0.25">
      <c r="A77" s="3" t="s">
        <v>243</v>
      </c>
      <c r="B77" s="3" t="s">
        <v>1254</v>
      </c>
      <c r="C77" s="3" t="s">
        <v>1257</v>
      </c>
      <c r="D77" s="3" t="s">
        <v>1258</v>
      </c>
      <c r="E77" s="15">
        <v>93301.119999999995</v>
      </c>
      <c r="F77" s="4"/>
      <c r="G77" s="16">
        <f t="shared" si="2"/>
        <v>93301.119999999995</v>
      </c>
      <c r="H77" s="6"/>
      <c r="I77" s="6"/>
      <c r="J77" s="17">
        <v>93301.119999999995</v>
      </c>
      <c r="K77" s="16">
        <v>4060000</v>
      </c>
      <c r="L77" s="18">
        <f t="shared" si="3"/>
        <v>-3966698.88</v>
      </c>
      <c r="M77" s="8">
        <v>44893.400625000002</v>
      </c>
      <c r="N77" s="8">
        <v>46022</v>
      </c>
      <c r="O77" s="8">
        <v>45170</v>
      </c>
      <c r="P77" s="8"/>
    </row>
    <row r="78" spans="1:16" x14ac:dyDescent="0.25">
      <c r="A78" s="3" t="s">
        <v>243</v>
      </c>
      <c r="B78" s="3" t="s">
        <v>354</v>
      </c>
      <c r="C78" s="3" t="s">
        <v>355</v>
      </c>
      <c r="D78" s="3" t="s">
        <v>356</v>
      </c>
      <c r="E78" s="15">
        <v>24311135.620000001</v>
      </c>
      <c r="F78" s="4"/>
      <c r="G78" s="16">
        <f t="shared" si="2"/>
        <v>24311135.620000001</v>
      </c>
      <c r="H78" s="6"/>
      <c r="I78" s="6"/>
      <c r="J78" s="17">
        <v>26203210.350000001</v>
      </c>
      <c r="K78" s="16">
        <v>37717000</v>
      </c>
      <c r="L78" s="18">
        <f t="shared" si="3"/>
        <v>-11513789.649999999</v>
      </c>
      <c r="M78" s="8">
        <v>44174.591111111113</v>
      </c>
      <c r="N78" s="8">
        <v>45291</v>
      </c>
      <c r="O78" s="8">
        <v>44166</v>
      </c>
      <c r="P78" s="8">
        <v>45369</v>
      </c>
    </row>
    <row r="79" spans="1:16" x14ac:dyDescent="0.25">
      <c r="A79" s="3" t="s">
        <v>243</v>
      </c>
      <c r="B79" s="3" t="s">
        <v>354</v>
      </c>
      <c r="C79" s="3" t="s">
        <v>357</v>
      </c>
      <c r="D79" s="3" t="s">
        <v>358</v>
      </c>
      <c r="E79" s="15">
        <v>4526459.3499999996</v>
      </c>
      <c r="F79" s="4"/>
      <c r="G79" s="16">
        <f t="shared" si="2"/>
        <v>4526459.3499999996</v>
      </c>
      <c r="H79" s="6"/>
      <c r="I79" s="6"/>
      <c r="J79" s="17">
        <v>5650056.5699999994</v>
      </c>
      <c r="K79" s="16">
        <v>6089500</v>
      </c>
      <c r="L79" s="18">
        <f t="shared" si="3"/>
        <v>-439443.43000000063</v>
      </c>
      <c r="M79" s="8">
        <v>44168.517395833333</v>
      </c>
      <c r="N79" s="8">
        <v>45291</v>
      </c>
      <c r="O79" s="8">
        <v>44228</v>
      </c>
      <c r="P79" s="8">
        <v>45369</v>
      </c>
    </row>
    <row r="80" spans="1:16" x14ac:dyDescent="0.25">
      <c r="A80" s="3" t="s">
        <v>243</v>
      </c>
      <c r="B80" s="3" t="s">
        <v>354</v>
      </c>
      <c r="C80" s="3" t="s">
        <v>359</v>
      </c>
      <c r="D80" s="3" t="s">
        <v>360</v>
      </c>
      <c r="E80" s="15">
        <v>7604544.0060000001</v>
      </c>
      <c r="F80" s="4"/>
      <c r="G80" s="16">
        <f t="shared" si="2"/>
        <v>7604544.0060000001</v>
      </c>
      <c r="H80" s="6"/>
      <c r="I80" s="6"/>
      <c r="J80" s="17">
        <v>9667038.675999999</v>
      </c>
      <c r="K80" s="16">
        <v>6278300</v>
      </c>
      <c r="L80" s="18">
        <f t="shared" si="3"/>
        <v>3388738.675999999</v>
      </c>
      <c r="M80" s="8">
        <v>44183.546932870369</v>
      </c>
      <c r="N80" s="8">
        <v>45412</v>
      </c>
      <c r="O80" s="8">
        <v>44317</v>
      </c>
      <c r="P80" s="8">
        <v>45563</v>
      </c>
    </row>
    <row r="81" spans="1:16" x14ac:dyDescent="0.25">
      <c r="A81" s="3" t="s">
        <v>243</v>
      </c>
      <c r="B81" s="3" t="s">
        <v>364</v>
      </c>
      <c r="C81" s="3" t="s">
        <v>365</v>
      </c>
      <c r="D81" s="3" t="s">
        <v>366</v>
      </c>
      <c r="E81" s="15">
        <v>48986.38</v>
      </c>
      <c r="F81" s="4"/>
      <c r="G81" s="16">
        <f t="shared" si="2"/>
        <v>48986.38</v>
      </c>
      <c r="H81" s="6"/>
      <c r="I81" s="6"/>
      <c r="J81" s="17">
        <v>8948845.2700000014</v>
      </c>
      <c r="K81" s="16">
        <v>20388002</v>
      </c>
      <c r="L81" s="18">
        <f t="shared" si="3"/>
        <v>-11439156.729999999</v>
      </c>
      <c r="M81" s="8">
        <v>42067.483206018522</v>
      </c>
      <c r="N81" s="8">
        <v>43830</v>
      </c>
      <c r="O81" s="8">
        <v>42186</v>
      </c>
      <c r="P81" s="8"/>
    </row>
    <row r="82" spans="1:16" x14ac:dyDescent="0.25">
      <c r="A82" s="3" t="s">
        <v>243</v>
      </c>
      <c r="B82" s="3" t="s">
        <v>364</v>
      </c>
      <c r="C82" s="3" t="s">
        <v>367</v>
      </c>
      <c r="D82" s="3" t="s">
        <v>368</v>
      </c>
      <c r="E82" s="15">
        <v>946448.98300000001</v>
      </c>
      <c r="F82" s="4"/>
      <c r="G82" s="16">
        <f t="shared" si="2"/>
        <v>946448.98300000001</v>
      </c>
      <c r="H82" s="6"/>
      <c r="I82" s="6"/>
      <c r="J82" s="17">
        <v>43964728.593000002</v>
      </c>
      <c r="K82" s="16">
        <v>19954384</v>
      </c>
      <c r="L82" s="18">
        <f t="shared" si="3"/>
        <v>24010344.593000002</v>
      </c>
      <c r="M82" s="8">
        <v>42067.471180555556</v>
      </c>
      <c r="N82" s="8">
        <v>43830</v>
      </c>
      <c r="O82" s="8">
        <v>42186</v>
      </c>
      <c r="P82" s="8"/>
    </row>
    <row r="83" spans="1:16" x14ac:dyDescent="0.25">
      <c r="A83" s="3" t="s">
        <v>243</v>
      </c>
      <c r="B83" s="3" t="s">
        <v>369</v>
      </c>
      <c r="C83" s="3" t="s">
        <v>370</v>
      </c>
      <c r="D83" s="3" t="s">
        <v>371</v>
      </c>
      <c r="E83" s="15">
        <v>88867.23</v>
      </c>
      <c r="F83" s="4"/>
      <c r="G83" s="16">
        <f t="shared" si="2"/>
        <v>88867.23</v>
      </c>
      <c r="H83" s="6"/>
      <c r="I83" s="6"/>
      <c r="J83" s="17">
        <v>213536.88</v>
      </c>
      <c r="K83" s="16">
        <v>272000</v>
      </c>
      <c r="L83" s="18">
        <f t="shared" si="3"/>
        <v>-58463.119999999995</v>
      </c>
      <c r="M83" s="8">
        <v>44602.656759259262</v>
      </c>
      <c r="N83" s="8">
        <v>45930</v>
      </c>
      <c r="O83" s="8">
        <v>44774</v>
      </c>
      <c r="P83" s="8"/>
    </row>
    <row r="84" spans="1:16" x14ac:dyDescent="0.25">
      <c r="A84" s="3" t="s">
        <v>243</v>
      </c>
      <c r="B84" s="3" t="s">
        <v>375</v>
      </c>
      <c r="C84" s="3" t="s">
        <v>376</v>
      </c>
      <c r="D84" s="3" t="s">
        <v>377</v>
      </c>
      <c r="E84" s="15">
        <v>7096.14</v>
      </c>
      <c r="F84" s="4"/>
      <c r="G84" s="16">
        <f t="shared" si="2"/>
        <v>7096.14</v>
      </c>
      <c r="H84" s="6"/>
      <c r="I84" s="6"/>
      <c r="J84" s="17">
        <v>36523.58</v>
      </c>
      <c r="K84" s="16">
        <v>40000</v>
      </c>
      <c r="L84" s="18">
        <f t="shared" si="3"/>
        <v>-3476.4199999999983</v>
      </c>
      <c r="M84" s="8">
        <v>44719.309479166666</v>
      </c>
      <c r="N84" s="8">
        <v>44957</v>
      </c>
      <c r="O84" s="8">
        <v>44774</v>
      </c>
      <c r="P84" s="8"/>
    </row>
    <row r="85" spans="1:16" x14ac:dyDescent="0.25">
      <c r="A85" s="3" t="s">
        <v>243</v>
      </c>
      <c r="B85" s="3" t="s">
        <v>375</v>
      </c>
      <c r="C85" s="3" t="s">
        <v>378</v>
      </c>
      <c r="D85" s="3" t="s">
        <v>379</v>
      </c>
      <c r="E85" s="15">
        <v>154557.32</v>
      </c>
      <c r="F85" s="4"/>
      <c r="G85" s="16">
        <f t="shared" si="2"/>
        <v>154557.32</v>
      </c>
      <c r="H85" s="6"/>
      <c r="I85" s="6"/>
      <c r="J85" s="17">
        <v>568184.03</v>
      </c>
      <c r="K85" s="16">
        <v>108825.77</v>
      </c>
      <c r="L85" s="18">
        <f t="shared" si="3"/>
        <v>459358.26</v>
      </c>
      <c r="M85" s="8">
        <v>44826.584050925929</v>
      </c>
      <c r="N85" s="8">
        <v>45136</v>
      </c>
      <c r="O85" s="8">
        <v>44805</v>
      </c>
      <c r="P85" s="8">
        <v>45131</v>
      </c>
    </row>
    <row r="86" spans="1:16" x14ac:dyDescent="0.25">
      <c r="A86" s="3" t="s">
        <v>243</v>
      </c>
      <c r="B86" s="3" t="s">
        <v>380</v>
      </c>
      <c r="C86" s="3" t="s">
        <v>381</v>
      </c>
      <c r="D86" s="3" t="s">
        <v>382</v>
      </c>
      <c r="E86" s="15">
        <v>164225.85</v>
      </c>
      <c r="F86" s="4"/>
      <c r="G86" s="16">
        <f t="shared" si="2"/>
        <v>164225.85</v>
      </c>
      <c r="H86" s="6"/>
      <c r="I86" s="6"/>
      <c r="J86" s="17">
        <v>169018.78</v>
      </c>
      <c r="K86" s="16">
        <v>120000</v>
      </c>
      <c r="L86" s="18">
        <f t="shared" si="3"/>
        <v>49018.78</v>
      </c>
      <c r="M86" s="8">
        <v>44837.521874999999</v>
      </c>
      <c r="N86" s="8">
        <v>45107</v>
      </c>
      <c r="O86" s="8">
        <v>44896</v>
      </c>
      <c r="P86" s="8">
        <v>45059</v>
      </c>
    </row>
    <row r="87" spans="1:16" x14ac:dyDescent="0.25">
      <c r="A87" s="3" t="s">
        <v>243</v>
      </c>
      <c r="B87" s="3" t="s">
        <v>383</v>
      </c>
      <c r="C87" s="3" t="s">
        <v>384</v>
      </c>
      <c r="D87" s="3" t="s">
        <v>385</v>
      </c>
      <c r="E87" s="15">
        <v>2308306.71</v>
      </c>
      <c r="F87" s="4"/>
      <c r="G87" s="16">
        <f t="shared" si="2"/>
        <v>2308306.71</v>
      </c>
      <c r="H87" s="6"/>
      <c r="I87" s="6"/>
      <c r="J87" s="17">
        <v>2648068.34</v>
      </c>
      <c r="K87" s="16">
        <v>1319200</v>
      </c>
      <c r="L87" s="18">
        <f t="shared" si="3"/>
        <v>1328868.3399999999</v>
      </c>
      <c r="M87" s="8">
        <v>44607.620925925927</v>
      </c>
      <c r="N87" s="8">
        <v>45107</v>
      </c>
      <c r="O87" s="8">
        <v>44652</v>
      </c>
      <c r="P87" s="8">
        <v>45199</v>
      </c>
    </row>
    <row r="88" spans="1:16" x14ac:dyDescent="0.25">
      <c r="A88" s="3" t="s">
        <v>243</v>
      </c>
      <c r="B88" s="3" t="s">
        <v>395</v>
      </c>
      <c r="C88" s="3" t="s">
        <v>396</v>
      </c>
      <c r="D88" s="3" t="s">
        <v>397</v>
      </c>
      <c r="E88" s="15">
        <v>1098722.8999999999</v>
      </c>
      <c r="F88" s="4"/>
      <c r="G88" s="16">
        <f t="shared" si="2"/>
        <v>1098722.8999999999</v>
      </c>
      <c r="H88" s="6"/>
      <c r="I88" s="6"/>
      <c r="J88" s="17">
        <v>2480236.5599999996</v>
      </c>
      <c r="K88" s="16">
        <v>327967.71000000002</v>
      </c>
      <c r="L88" s="18">
        <f t="shared" si="3"/>
        <v>2152268.8499999996</v>
      </c>
      <c r="M88" s="8">
        <v>44676.584004629629</v>
      </c>
      <c r="N88" s="8">
        <v>45136</v>
      </c>
      <c r="O88" s="8">
        <v>44682</v>
      </c>
      <c r="P88" s="8">
        <v>45112</v>
      </c>
    </row>
    <row r="89" spans="1:16" x14ac:dyDescent="0.25">
      <c r="A89" s="3" t="s">
        <v>243</v>
      </c>
      <c r="B89" s="3" t="s">
        <v>398</v>
      </c>
      <c r="C89" s="3" t="s">
        <v>399</v>
      </c>
      <c r="D89" s="3" t="s">
        <v>400</v>
      </c>
      <c r="E89" s="15">
        <v>102848.99</v>
      </c>
      <c r="F89" s="4"/>
      <c r="G89" s="16">
        <f t="shared" si="2"/>
        <v>102848.99</v>
      </c>
      <c r="H89" s="6"/>
      <c r="I89" s="6"/>
      <c r="J89" s="17">
        <v>138358.04999999999</v>
      </c>
      <c r="K89" s="16">
        <v>926800</v>
      </c>
      <c r="L89" s="18">
        <f t="shared" si="3"/>
        <v>-788441.95</v>
      </c>
      <c r="M89" s="8">
        <v>44516.41914351852</v>
      </c>
      <c r="N89" s="8">
        <v>46356</v>
      </c>
      <c r="O89" s="8">
        <v>44743</v>
      </c>
      <c r="P89" s="8"/>
    </row>
    <row r="90" spans="1:16" x14ac:dyDescent="0.25">
      <c r="A90" s="3" t="s">
        <v>243</v>
      </c>
      <c r="B90" s="3" t="s">
        <v>398</v>
      </c>
      <c r="C90" s="3" t="s">
        <v>401</v>
      </c>
      <c r="D90" s="3" t="s">
        <v>402</v>
      </c>
      <c r="E90" s="15">
        <v>305251.69</v>
      </c>
      <c r="F90" s="4"/>
      <c r="G90" s="16">
        <f t="shared" si="2"/>
        <v>305251.69</v>
      </c>
      <c r="H90" s="6"/>
      <c r="I90" s="6"/>
      <c r="J90" s="17">
        <v>672146.94</v>
      </c>
      <c r="K90" s="16">
        <v>7884400</v>
      </c>
      <c r="L90" s="18">
        <f t="shared" si="3"/>
        <v>-7212253.0600000005</v>
      </c>
      <c r="M90" s="8">
        <v>44519.418032407404</v>
      </c>
      <c r="N90" s="8">
        <v>46356</v>
      </c>
      <c r="O90" s="8">
        <v>44593</v>
      </c>
      <c r="P90" s="8"/>
    </row>
    <row r="91" spans="1:16" x14ac:dyDescent="0.25">
      <c r="A91" s="3" t="s">
        <v>243</v>
      </c>
      <c r="B91" s="3" t="s">
        <v>1259</v>
      </c>
      <c r="C91" s="3" t="s">
        <v>1260</v>
      </c>
      <c r="D91" s="3" t="s">
        <v>1261</v>
      </c>
      <c r="E91" s="15">
        <v>21721.46</v>
      </c>
      <c r="F91" s="4"/>
      <c r="G91" s="16">
        <f t="shared" si="2"/>
        <v>21721.46</v>
      </c>
      <c r="H91" s="6"/>
      <c r="I91" s="6"/>
      <c r="J91" s="17">
        <v>21721.46</v>
      </c>
      <c r="K91" s="16">
        <v>2073615.27</v>
      </c>
      <c r="L91" s="18">
        <f t="shared" si="3"/>
        <v>-2051893.81</v>
      </c>
      <c r="M91" s="8">
        <v>44916.750763888886</v>
      </c>
      <c r="N91" s="8">
        <v>45834</v>
      </c>
      <c r="O91" s="8">
        <v>44958</v>
      </c>
      <c r="P91" s="8">
        <v>45825</v>
      </c>
    </row>
    <row r="92" spans="1:16" x14ac:dyDescent="0.25">
      <c r="A92" s="3" t="s">
        <v>243</v>
      </c>
      <c r="B92" s="3" t="s">
        <v>409</v>
      </c>
      <c r="C92" s="3" t="s">
        <v>410</v>
      </c>
      <c r="D92" s="3" t="s">
        <v>411</v>
      </c>
      <c r="E92" s="15">
        <v>-82.8</v>
      </c>
      <c r="F92" s="4"/>
      <c r="G92" s="16">
        <f t="shared" si="2"/>
        <v>-82.8</v>
      </c>
      <c r="H92" s="6"/>
      <c r="I92" s="6"/>
      <c r="J92" s="17">
        <v>-7.2475359047530219E-13</v>
      </c>
      <c r="K92" s="16">
        <v>139842.23999999999</v>
      </c>
      <c r="L92" s="18">
        <f t="shared" si="3"/>
        <v>-139842.23999999999</v>
      </c>
      <c r="M92" s="8">
        <v>43194.417604166665</v>
      </c>
      <c r="N92" s="8">
        <v>44286</v>
      </c>
      <c r="O92" s="8">
        <v>43466</v>
      </c>
      <c r="P92" s="8"/>
    </row>
    <row r="93" spans="1:16" x14ac:dyDescent="0.25">
      <c r="A93" s="3" t="s">
        <v>243</v>
      </c>
      <c r="B93" s="3" t="s">
        <v>421</v>
      </c>
      <c r="C93" s="3" t="s">
        <v>424</v>
      </c>
      <c r="D93" s="3" t="s">
        <v>425</v>
      </c>
      <c r="E93" s="15">
        <v>521.29999999999995</v>
      </c>
      <c r="F93" s="4"/>
      <c r="G93" s="16">
        <f t="shared" si="2"/>
        <v>521.29999999999995</v>
      </c>
      <c r="H93" s="6"/>
      <c r="I93" s="6"/>
      <c r="J93" s="17">
        <v>2979.25</v>
      </c>
      <c r="K93" s="16">
        <v>15000</v>
      </c>
      <c r="L93" s="18">
        <f t="shared" si="3"/>
        <v>-12020.75</v>
      </c>
      <c r="M93" s="8">
        <v>44620.673981481479</v>
      </c>
      <c r="N93" s="8">
        <v>44957</v>
      </c>
      <c r="O93" s="8">
        <v>44713</v>
      </c>
      <c r="P93" s="8">
        <v>44973</v>
      </c>
    </row>
    <row r="94" spans="1:16" x14ac:dyDescent="0.25">
      <c r="A94" s="3" t="s">
        <v>243</v>
      </c>
      <c r="B94" s="3" t="s">
        <v>421</v>
      </c>
      <c r="C94" s="3" t="s">
        <v>426</v>
      </c>
      <c r="D94" s="3" t="s">
        <v>427</v>
      </c>
      <c r="E94" s="15">
        <v>841.94</v>
      </c>
      <c r="F94" s="4"/>
      <c r="G94" s="16">
        <f t="shared" si="2"/>
        <v>841.94</v>
      </c>
      <c r="H94" s="6"/>
      <c r="I94" s="6"/>
      <c r="J94" s="17">
        <v>4251.92</v>
      </c>
      <c r="K94" s="16">
        <v>25000</v>
      </c>
      <c r="L94" s="18">
        <f t="shared" si="3"/>
        <v>-20748.080000000002</v>
      </c>
      <c r="M94" s="8">
        <v>44824.54787037037</v>
      </c>
      <c r="N94" s="8">
        <v>45291</v>
      </c>
      <c r="O94" s="8">
        <v>44835</v>
      </c>
      <c r="P94" s="8"/>
    </row>
    <row r="95" spans="1:16" x14ac:dyDescent="0.25">
      <c r="A95" s="3" t="s">
        <v>243</v>
      </c>
      <c r="B95" s="3" t="s">
        <v>421</v>
      </c>
      <c r="C95" s="3" t="s">
        <v>428</v>
      </c>
      <c r="D95" s="3" t="s">
        <v>429</v>
      </c>
      <c r="E95" s="15">
        <v>7.67</v>
      </c>
      <c r="F95" s="4"/>
      <c r="G95" s="16">
        <f t="shared" si="2"/>
        <v>7.67</v>
      </c>
      <c r="H95" s="6"/>
      <c r="I95" s="6"/>
      <c r="J95" s="17">
        <v>417.96000000000004</v>
      </c>
      <c r="K95" s="16">
        <v>25000</v>
      </c>
      <c r="L95" s="18">
        <f t="shared" si="3"/>
        <v>-24582.04</v>
      </c>
      <c r="M95" s="8">
        <v>44824.561030092591</v>
      </c>
      <c r="N95" s="8">
        <v>45178</v>
      </c>
      <c r="O95" s="8">
        <v>44835</v>
      </c>
      <c r="P95" s="8"/>
    </row>
    <row r="96" spans="1:16" x14ac:dyDescent="0.25">
      <c r="A96" s="3" t="s">
        <v>243</v>
      </c>
      <c r="B96" s="3" t="s">
        <v>421</v>
      </c>
      <c r="C96" s="3" t="s">
        <v>1262</v>
      </c>
      <c r="D96" s="3" t="s">
        <v>1263</v>
      </c>
      <c r="E96" s="15">
        <v>6386.09</v>
      </c>
      <c r="F96" s="4"/>
      <c r="G96" s="16">
        <f t="shared" si="2"/>
        <v>6386.09</v>
      </c>
      <c r="H96" s="6"/>
      <c r="I96" s="6"/>
      <c r="J96" s="17">
        <v>6386.09</v>
      </c>
      <c r="K96" s="16">
        <v>25000</v>
      </c>
      <c r="L96" s="18">
        <f t="shared" si="3"/>
        <v>-18613.91</v>
      </c>
      <c r="M96" s="8">
        <v>44900.53800925926</v>
      </c>
      <c r="N96" s="8">
        <v>45121</v>
      </c>
      <c r="O96" s="8">
        <v>44927</v>
      </c>
      <c r="P96" s="8"/>
    </row>
    <row r="97" spans="1:16" x14ac:dyDescent="0.25">
      <c r="A97" s="3" t="s">
        <v>243</v>
      </c>
      <c r="B97" s="3" t="s">
        <v>421</v>
      </c>
      <c r="C97" s="3" t="s">
        <v>1264</v>
      </c>
      <c r="D97" s="3" t="s">
        <v>1265</v>
      </c>
      <c r="E97" s="15">
        <v>4176.01</v>
      </c>
      <c r="F97" s="4"/>
      <c r="G97" s="16">
        <f t="shared" si="2"/>
        <v>4176.01</v>
      </c>
      <c r="H97" s="6"/>
      <c r="I97" s="6"/>
      <c r="J97" s="17">
        <v>4176.01</v>
      </c>
      <c r="K97" s="16">
        <v>25000</v>
      </c>
      <c r="L97" s="18">
        <f t="shared" si="3"/>
        <v>-20823.989999999998</v>
      </c>
      <c r="M97" s="8">
        <v>44932.489745370367</v>
      </c>
      <c r="N97" s="8">
        <v>45163</v>
      </c>
      <c r="O97" s="8">
        <v>44958</v>
      </c>
      <c r="P97" s="8"/>
    </row>
    <row r="98" spans="1:16" x14ac:dyDescent="0.25">
      <c r="A98" s="3" t="s">
        <v>243</v>
      </c>
      <c r="B98" s="3" t="s">
        <v>421</v>
      </c>
      <c r="C98" s="3" t="s">
        <v>1266</v>
      </c>
      <c r="D98" s="3" t="s">
        <v>1267</v>
      </c>
      <c r="E98" s="15">
        <v>4227.1899999999996</v>
      </c>
      <c r="F98" s="4"/>
      <c r="G98" s="16">
        <f t="shared" si="2"/>
        <v>4227.1899999999996</v>
      </c>
      <c r="H98" s="6"/>
      <c r="I98" s="6"/>
      <c r="J98" s="17">
        <v>4227.1899999999996</v>
      </c>
      <c r="K98" s="16">
        <v>25000</v>
      </c>
      <c r="L98" s="18">
        <f t="shared" si="3"/>
        <v>-20772.810000000001</v>
      </c>
      <c r="M98" s="8">
        <v>44932.496759259258</v>
      </c>
      <c r="N98" s="8">
        <v>45044</v>
      </c>
      <c r="O98" s="8">
        <v>44958</v>
      </c>
      <c r="P98" s="8"/>
    </row>
    <row r="99" spans="1:16" x14ac:dyDescent="0.25">
      <c r="A99" s="3" t="s">
        <v>243</v>
      </c>
      <c r="B99" s="3" t="s">
        <v>421</v>
      </c>
      <c r="C99" s="3" t="s">
        <v>1268</v>
      </c>
      <c r="D99" s="3" t="s">
        <v>1269</v>
      </c>
      <c r="E99" s="15">
        <v>674.56</v>
      </c>
      <c r="F99" s="4"/>
      <c r="G99" s="16">
        <f t="shared" si="2"/>
        <v>674.56</v>
      </c>
      <c r="H99" s="6"/>
      <c r="I99" s="6"/>
      <c r="J99" s="17">
        <v>674.56</v>
      </c>
      <c r="K99" s="16">
        <v>25000</v>
      </c>
      <c r="L99" s="18">
        <f t="shared" si="3"/>
        <v>-24325.439999999999</v>
      </c>
      <c r="M99" s="8">
        <v>44932.503032407411</v>
      </c>
      <c r="N99" s="8">
        <v>45212</v>
      </c>
      <c r="O99" s="8">
        <v>44958</v>
      </c>
      <c r="P99" s="8"/>
    </row>
    <row r="100" spans="1:16" x14ac:dyDescent="0.25">
      <c r="A100" s="3" t="s">
        <v>243</v>
      </c>
      <c r="B100" s="3" t="s">
        <v>421</v>
      </c>
      <c r="C100" s="3" t="s">
        <v>1270</v>
      </c>
      <c r="D100" s="3" t="s">
        <v>1271</v>
      </c>
      <c r="E100" s="15">
        <v>2769.92</v>
      </c>
      <c r="F100" s="4"/>
      <c r="G100" s="16">
        <f t="shared" si="2"/>
        <v>2769.92</v>
      </c>
      <c r="H100" s="6"/>
      <c r="I100" s="6"/>
      <c r="J100" s="17">
        <v>2769.92</v>
      </c>
      <c r="K100" s="16">
        <v>25000</v>
      </c>
      <c r="L100" s="18">
        <f t="shared" si="3"/>
        <v>-22230.080000000002</v>
      </c>
      <c r="M100" s="8">
        <v>44977.452743055554</v>
      </c>
      <c r="N100" s="8">
        <v>45086</v>
      </c>
      <c r="O100" s="8">
        <v>44986</v>
      </c>
      <c r="P100" s="8"/>
    </row>
    <row r="101" spans="1:16" x14ac:dyDescent="0.25">
      <c r="A101" s="3" t="s">
        <v>243</v>
      </c>
      <c r="B101" s="3" t="s">
        <v>421</v>
      </c>
      <c r="C101" s="3" t="s">
        <v>430</v>
      </c>
      <c r="D101" s="3" t="s">
        <v>431</v>
      </c>
      <c r="E101" s="15">
        <v>1343599.95</v>
      </c>
      <c r="F101" s="4"/>
      <c r="G101" s="16">
        <f t="shared" si="2"/>
        <v>1343599.95</v>
      </c>
      <c r="H101" s="6"/>
      <c r="I101" s="6"/>
      <c r="J101" s="17">
        <v>7234937.96</v>
      </c>
      <c r="K101" s="16">
        <v>10000000</v>
      </c>
      <c r="L101" s="18">
        <f t="shared" si="3"/>
        <v>-2765062.04</v>
      </c>
      <c r="M101" s="8">
        <v>42382.459432870368</v>
      </c>
      <c r="N101" s="8">
        <v>55153</v>
      </c>
      <c r="O101" s="8">
        <v>42401</v>
      </c>
      <c r="P101" s="8"/>
    </row>
    <row r="102" spans="1:16" x14ac:dyDescent="0.25">
      <c r="A102" s="3" t="s">
        <v>243</v>
      </c>
      <c r="B102" s="3" t="s">
        <v>421</v>
      </c>
      <c r="C102" s="3" t="s">
        <v>1272</v>
      </c>
      <c r="D102" s="3" t="s">
        <v>1273</v>
      </c>
      <c r="E102" s="15">
        <v>11766.58</v>
      </c>
      <c r="F102" s="4"/>
      <c r="G102" s="16">
        <f t="shared" si="2"/>
        <v>11766.58</v>
      </c>
      <c r="H102" s="6"/>
      <c r="I102" s="6"/>
      <c r="J102" s="17">
        <v>11766.58</v>
      </c>
      <c r="K102" s="16">
        <v>58680.03</v>
      </c>
      <c r="L102" s="18">
        <f t="shared" si="3"/>
        <v>-46913.45</v>
      </c>
      <c r="M102" s="8">
        <v>45259.584201388891</v>
      </c>
      <c r="N102" s="8">
        <v>45400</v>
      </c>
      <c r="O102" s="8">
        <v>45261</v>
      </c>
      <c r="P102" s="8">
        <v>45399</v>
      </c>
    </row>
    <row r="103" spans="1:16" x14ac:dyDescent="0.25">
      <c r="A103" s="3" t="s">
        <v>243</v>
      </c>
      <c r="B103" s="3" t="s">
        <v>421</v>
      </c>
      <c r="C103" s="3" t="s">
        <v>1274</v>
      </c>
      <c r="D103" s="3" t="s">
        <v>1275</v>
      </c>
      <c r="E103" s="15">
        <v>80.88</v>
      </c>
      <c r="F103" s="4"/>
      <c r="G103" s="16">
        <f t="shared" si="2"/>
        <v>80.88</v>
      </c>
      <c r="H103" s="6"/>
      <c r="I103" s="6"/>
      <c r="J103" s="17">
        <v>80.88</v>
      </c>
      <c r="K103" s="16">
        <v>50460.65</v>
      </c>
      <c r="L103" s="18">
        <f t="shared" si="3"/>
        <v>-50379.770000000004</v>
      </c>
      <c r="M103" s="8">
        <v>45237.417581018519</v>
      </c>
      <c r="N103" s="8">
        <v>45523</v>
      </c>
      <c r="O103" s="8">
        <v>45261</v>
      </c>
      <c r="P103" s="8">
        <v>45504</v>
      </c>
    </row>
    <row r="104" spans="1:16" x14ac:dyDescent="0.25">
      <c r="A104" s="3" t="s">
        <v>243</v>
      </c>
      <c r="B104" s="3" t="s">
        <v>421</v>
      </c>
      <c r="C104" s="3" t="s">
        <v>464</v>
      </c>
      <c r="D104" s="3" t="s">
        <v>465</v>
      </c>
      <c r="E104" s="15">
        <v>-4603.0200000000004</v>
      </c>
      <c r="F104" s="4"/>
      <c r="G104" s="16">
        <f t="shared" si="2"/>
        <v>-4603.0200000000004</v>
      </c>
      <c r="H104" s="6"/>
      <c r="I104" s="6"/>
      <c r="J104" s="17">
        <v>527701.76000000001</v>
      </c>
      <c r="K104" s="16">
        <v>161397.39000000001</v>
      </c>
      <c r="L104" s="18">
        <f t="shared" si="3"/>
        <v>366304.37</v>
      </c>
      <c r="M104" s="8">
        <v>44763.751134259262</v>
      </c>
      <c r="N104" s="8">
        <v>44983</v>
      </c>
      <c r="O104" s="8">
        <v>44743</v>
      </c>
      <c r="P104" s="8">
        <v>44978</v>
      </c>
    </row>
    <row r="105" spans="1:16" x14ac:dyDescent="0.25">
      <c r="A105" s="3" t="s">
        <v>243</v>
      </c>
      <c r="B105" s="3" t="s">
        <v>421</v>
      </c>
      <c r="C105" s="3" t="s">
        <v>466</v>
      </c>
      <c r="D105" s="3" t="s">
        <v>467</v>
      </c>
      <c r="E105" s="15">
        <v>-9728.4500000000007</v>
      </c>
      <c r="F105" s="4"/>
      <c r="G105" s="16">
        <f t="shared" si="2"/>
        <v>-9728.4500000000007</v>
      </c>
      <c r="H105" s="6"/>
      <c r="I105" s="6"/>
      <c r="J105" s="17">
        <v>116849.23</v>
      </c>
      <c r="K105" s="16">
        <v>76342.509999999995</v>
      </c>
      <c r="L105" s="18">
        <f t="shared" si="3"/>
        <v>40506.720000000001</v>
      </c>
      <c r="M105" s="8">
        <v>44699.750613425924</v>
      </c>
      <c r="N105" s="8">
        <v>44882</v>
      </c>
      <c r="O105" s="8">
        <v>44682</v>
      </c>
      <c r="P105" s="8">
        <v>44873</v>
      </c>
    </row>
    <row r="106" spans="1:16" x14ac:dyDescent="0.25">
      <c r="A106" s="3" t="s">
        <v>243</v>
      </c>
      <c r="B106" s="3" t="s">
        <v>421</v>
      </c>
      <c r="C106" s="3" t="s">
        <v>470</v>
      </c>
      <c r="D106" s="3" t="s">
        <v>471</v>
      </c>
      <c r="E106" s="15">
        <v>81810.55</v>
      </c>
      <c r="F106" s="4"/>
      <c r="G106" s="16">
        <f t="shared" si="2"/>
        <v>81810.55</v>
      </c>
      <c r="H106" s="6"/>
      <c r="I106" s="6"/>
      <c r="J106" s="17">
        <v>81968.77</v>
      </c>
      <c r="K106" s="16">
        <v>30148.66</v>
      </c>
      <c r="L106" s="18">
        <f t="shared" si="3"/>
        <v>51820.11</v>
      </c>
      <c r="M106" s="8">
        <v>44818.584305555552</v>
      </c>
      <c r="N106" s="8">
        <v>45508</v>
      </c>
      <c r="O106" s="8">
        <v>44835</v>
      </c>
      <c r="P106" s="8">
        <v>45195</v>
      </c>
    </row>
    <row r="107" spans="1:16" x14ac:dyDescent="0.25">
      <c r="A107" s="3" t="s">
        <v>243</v>
      </c>
      <c r="B107" s="3" t="s">
        <v>421</v>
      </c>
      <c r="C107" s="3" t="s">
        <v>472</v>
      </c>
      <c r="D107" s="3" t="s">
        <v>473</v>
      </c>
      <c r="E107" s="15">
        <v>78368.460000000006</v>
      </c>
      <c r="F107" s="4"/>
      <c r="G107" s="16">
        <f t="shared" si="2"/>
        <v>78368.460000000006</v>
      </c>
      <c r="H107" s="6"/>
      <c r="I107" s="6"/>
      <c r="J107" s="17">
        <v>78526.680000000008</v>
      </c>
      <c r="K107" s="16">
        <v>36692.03</v>
      </c>
      <c r="L107" s="18">
        <f t="shared" si="3"/>
        <v>41834.650000000009</v>
      </c>
      <c r="M107" s="8">
        <v>44838.584143518521</v>
      </c>
      <c r="N107" s="8">
        <v>45404</v>
      </c>
      <c r="O107" s="8">
        <v>44835</v>
      </c>
      <c r="P107" s="8">
        <v>45222</v>
      </c>
    </row>
    <row r="108" spans="1:16" x14ac:dyDescent="0.25">
      <c r="A108" s="3" t="s">
        <v>243</v>
      </c>
      <c r="B108" s="3" t="s">
        <v>421</v>
      </c>
      <c r="C108" s="3" t="s">
        <v>476</v>
      </c>
      <c r="D108" s="3" t="s">
        <v>477</v>
      </c>
      <c r="E108" s="15">
        <v>19981.46</v>
      </c>
      <c r="F108" s="4"/>
      <c r="G108" s="16">
        <f t="shared" si="2"/>
        <v>19981.46</v>
      </c>
      <c r="H108" s="6"/>
      <c r="I108" s="6"/>
      <c r="J108" s="17">
        <v>172473.8</v>
      </c>
      <c r="K108" s="16">
        <v>66243.210000000006</v>
      </c>
      <c r="L108" s="18">
        <f t="shared" si="3"/>
        <v>106230.58999999998</v>
      </c>
      <c r="M108" s="8">
        <v>44757.750694444447</v>
      </c>
      <c r="N108" s="8">
        <v>44924</v>
      </c>
      <c r="O108" s="8">
        <v>44743</v>
      </c>
      <c r="P108" s="8">
        <v>44915</v>
      </c>
    </row>
    <row r="109" spans="1:16" x14ac:dyDescent="0.25">
      <c r="A109" s="3" t="s">
        <v>243</v>
      </c>
      <c r="B109" s="3" t="s">
        <v>421</v>
      </c>
      <c r="C109" s="3" t="s">
        <v>480</v>
      </c>
      <c r="D109" s="3" t="s">
        <v>481</v>
      </c>
      <c r="E109" s="15">
        <v>941.4</v>
      </c>
      <c r="F109" s="4"/>
      <c r="G109" s="16">
        <f t="shared" si="2"/>
        <v>941.4</v>
      </c>
      <c r="H109" s="6"/>
      <c r="I109" s="6"/>
      <c r="J109" s="17">
        <v>24926.560000000001</v>
      </c>
      <c r="K109" s="16">
        <v>58459.77</v>
      </c>
      <c r="L109" s="18">
        <f t="shared" si="3"/>
        <v>-33533.209999999992</v>
      </c>
      <c r="M109" s="8">
        <v>44658.417349537034</v>
      </c>
      <c r="N109" s="8">
        <v>45082</v>
      </c>
      <c r="O109" s="8">
        <v>44652</v>
      </c>
      <c r="P109" s="8">
        <v>44966</v>
      </c>
    </row>
    <row r="110" spans="1:16" x14ac:dyDescent="0.25">
      <c r="A110" s="3" t="s">
        <v>243</v>
      </c>
      <c r="B110" s="3" t="s">
        <v>421</v>
      </c>
      <c r="C110" s="3" t="s">
        <v>484</v>
      </c>
      <c r="D110" s="3" t="s">
        <v>485</v>
      </c>
      <c r="E110" s="15">
        <v>-105.84</v>
      </c>
      <c r="F110" s="4"/>
      <c r="G110" s="16">
        <f t="shared" si="2"/>
        <v>-105.84</v>
      </c>
      <c r="H110" s="6"/>
      <c r="I110" s="6"/>
      <c r="J110" s="17">
        <v>22135.47</v>
      </c>
      <c r="K110" s="16">
        <v>17882.37</v>
      </c>
      <c r="L110" s="18">
        <f t="shared" si="3"/>
        <v>4253.1000000000022</v>
      </c>
      <c r="M110" s="8">
        <v>44798.417534722219</v>
      </c>
      <c r="N110" s="8">
        <v>44994</v>
      </c>
      <c r="O110" s="8">
        <v>44774</v>
      </c>
      <c r="P110" s="8">
        <v>44973</v>
      </c>
    </row>
    <row r="111" spans="1:16" x14ac:dyDescent="0.25">
      <c r="A111" s="3" t="s">
        <v>243</v>
      </c>
      <c r="B111" s="3" t="s">
        <v>421</v>
      </c>
      <c r="C111" s="3" t="s">
        <v>1276</v>
      </c>
      <c r="D111" s="3" t="s">
        <v>1277</v>
      </c>
      <c r="E111" s="15">
        <v>161512.31</v>
      </c>
      <c r="F111" s="4"/>
      <c r="G111" s="16">
        <f t="shared" si="2"/>
        <v>161512.31</v>
      </c>
      <c r="H111" s="6"/>
      <c r="I111" s="6"/>
      <c r="J111" s="17">
        <v>161512.31</v>
      </c>
      <c r="K111" s="16">
        <v>268126.21999999997</v>
      </c>
      <c r="L111" s="18">
        <f t="shared" si="3"/>
        <v>-106613.90999999997</v>
      </c>
      <c r="M111" s="8">
        <v>45224.584097222221</v>
      </c>
      <c r="N111" s="8">
        <v>45421</v>
      </c>
      <c r="O111" s="8">
        <v>45200</v>
      </c>
      <c r="P111" s="8">
        <v>45433</v>
      </c>
    </row>
    <row r="112" spans="1:16" x14ac:dyDescent="0.25">
      <c r="A112" s="3" t="s">
        <v>243</v>
      </c>
      <c r="B112" s="3" t="s">
        <v>421</v>
      </c>
      <c r="C112" s="3" t="s">
        <v>488</v>
      </c>
      <c r="D112" s="3" t="s">
        <v>489</v>
      </c>
      <c r="E112" s="15">
        <v>75915.66</v>
      </c>
      <c r="F112" s="4"/>
      <c r="G112" s="16">
        <f t="shared" si="2"/>
        <v>75915.66</v>
      </c>
      <c r="H112" s="6"/>
      <c r="I112" s="6"/>
      <c r="J112" s="17">
        <v>168750.62</v>
      </c>
      <c r="K112" s="16">
        <v>71068.41</v>
      </c>
      <c r="L112" s="18">
        <f t="shared" si="3"/>
        <v>97682.209999999992</v>
      </c>
      <c r="M112" s="8">
        <v>44791.751157407409</v>
      </c>
      <c r="N112" s="8">
        <v>45015</v>
      </c>
      <c r="O112" s="8">
        <v>44774</v>
      </c>
      <c r="P112" s="8">
        <v>44977</v>
      </c>
    </row>
    <row r="113" spans="1:16" x14ac:dyDescent="0.25">
      <c r="A113" s="3" t="s">
        <v>243</v>
      </c>
      <c r="B113" s="3" t="s">
        <v>421</v>
      </c>
      <c r="C113" s="3" t="s">
        <v>1278</v>
      </c>
      <c r="D113" s="3" t="s">
        <v>1279</v>
      </c>
      <c r="E113" s="15">
        <v>171079.44</v>
      </c>
      <c r="F113" s="4"/>
      <c r="G113" s="16">
        <f t="shared" si="2"/>
        <v>171079.44</v>
      </c>
      <c r="H113" s="6"/>
      <c r="I113" s="6"/>
      <c r="J113" s="17">
        <v>171079.44</v>
      </c>
      <c r="K113" s="16">
        <v>141473.31</v>
      </c>
      <c r="L113" s="18">
        <f t="shared" si="3"/>
        <v>29606.130000000005</v>
      </c>
      <c r="M113" s="8">
        <v>45019.750636574077</v>
      </c>
      <c r="N113" s="8">
        <v>45188</v>
      </c>
      <c r="O113" s="8">
        <v>45017</v>
      </c>
      <c r="P113" s="8">
        <v>45304</v>
      </c>
    </row>
    <row r="114" spans="1:16" x14ac:dyDescent="0.25">
      <c r="A114" s="3" t="s">
        <v>243</v>
      </c>
      <c r="B114" s="3" t="s">
        <v>421</v>
      </c>
      <c r="C114" s="3" t="s">
        <v>1280</v>
      </c>
      <c r="D114" s="3" t="s">
        <v>1281</v>
      </c>
      <c r="E114" s="15">
        <v>2086483.76</v>
      </c>
      <c r="F114" s="4"/>
      <c r="G114" s="16">
        <f t="shared" si="2"/>
        <v>2086483.76</v>
      </c>
      <c r="H114" s="6"/>
      <c r="I114" s="6"/>
      <c r="J114" s="17">
        <v>2086483.76</v>
      </c>
      <c r="K114" s="16">
        <v>465508.22</v>
      </c>
      <c r="L114" s="18">
        <f t="shared" si="3"/>
        <v>1620975.54</v>
      </c>
      <c r="M114" s="8">
        <v>44910.750949074078</v>
      </c>
      <c r="N114" s="8">
        <v>45295</v>
      </c>
      <c r="O114" s="8">
        <v>44958</v>
      </c>
      <c r="P114" s="8">
        <v>45292</v>
      </c>
    </row>
    <row r="115" spans="1:16" x14ac:dyDescent="0.25">
      <c r="A115" s="3" t="s">
        <v>243</v>
      </c>
      <c r="B115" s="3" t="s">
        <v>421</v>
      </c>
      <c r="C115" s="3" t="s">
        <v>494</v>
      </c>
      <c r="D115" s="3" t="s">
        <v>495</v>
      </c>
      <c r="E115" s="15">
        <v>397252.66</v>
      </c>
      <c r="F115" s="4"/>
      <c r="G115" s="16">
        <f t="shared" si="2"/>
        <v>397252.66</v>
      </c>
      <c r="H115" s="6"/>
      <c r="I115" s="6"/>
      <c r="J115" s="17">
        <v>947004.42999999993</v>
      </c>
      <c r="K115" s="16">
        <v>194197.42</v>
      </c>
      <c r="L115" s="18">
        <f t="shared" si="3"/>
        <v>752807.00999999989</v>
      </c>
      <c r="M115" s="8">
        <v>44103.417615740742</v>
      </c>
      <c r="N115" s="8">
        <v>45120</v>
      </c>
      <c r="O115" s="8">
        <v>44105</v>
      </c>
      <c r="P115" s="8">
        <v>45245</v>
      </c>
    </row>
    <row r="116" spans="1:16" x14ac:dyDescent="0.25">
      <c r="A116" s="3" t="s">
        <v>243</v>
      </c>
      <c r="B116" s="3" t="s">
        <v>421</v>
      </c>
      <c r="C116" s="3" t="s">
        <v>1282</v>
      </c>
      <c r="D116" s="3" t="s">
        <v>1283</v>
      </c>
      <c r="E116" s="15">
        <v>202279.52</v>
      </c>
      <c r="F116" s="4"/>
      <c r="G116" s="16">
        <f t="shared" si="2"/>
        <v>202279.52</v>
      </c>
      <c r="H116" s="6"/>
      <c r="I116" s="6"/>
      <c r="J116" s="17">
        <v>202279.52</v>
      </c>
      <c r="K116" s="16">
        <v>28078.799999999999</v>
      </c>
      <c r="L116" s="18">
        <f t="shared" si="3"/>
        <v>174200.72</v>
      </c>
      <c r="M116" s="8">
        <v>44915.584189814814</v>
      </c>
      <c r="N116" s="8">
        <v>45064</v>
      </c>
      <c r="O116" s="8">
        <v>44927</v>
      </c>
      <c r="P116" s="8">
        <v>45064</v>
      </c>
    </row>
    <row r="117" spans="1:16" x14ac:dyDescent="0.25">
      <c r="A117" s="3" t="s">
        <v>243</v>
      </c>
      <c r="B117" s="3" t="s">
        <v>421</v>
      </c>
      <c r="C117" s="3" t="s">
        <v>498</v>
      </c>
      <c r="D117" s="3" t="s">
        <v>499</v>
      </c>
      <c r="E117" s="15">
        <v>9394.3700000000008</v>
      </c>
      <c r="F117" s="4"/>
      <c r="G117" s="16">
        <f t="shared" si="2"/>
        <v>9394.3700000000008</v>
      </c>
      <c r="H117" s="6"/>
      <c r="I117" s="6"/>
      <c r="J117" s="17">
        <v>112973.92</v>
      </c>
      <c r="K117" s="16">
        <v>24699.21</v>
      </c>
      <c r="L117" s="18">
        <f t="shared" si="3"/>
        <v>88274.709999999992</v>
      </c>
      <c r="M117" s="8">
        <v>44838.750706018516</v>
      </c>
      <c r="N117" s="8">
        <v>45008</v>
      </c>
      <c r="O117" s="8">
        <v>44835</v>
      </c>
      <c r="P117" s="8">
        <v>45006</v>
      </c>
    </row>
    <row r="118" spans="1:16" x14ac:dyDescent="0.25">
      <c r="A118" s="3" t="s">
        <v>243</v>
      </c>
      <c r="B118" s="3" t="s">
        <v>421</v>
      </c>
      <c r="C118" s="3" t="s">
        <v>1284</v>
      </c>
      <c r="D118" s="3" t="s">
        <v>1285</v>
      </c>
      <c r="E118" s="15">
        <v>-0.01</v>
      </c>
      <c r="F118" s="4"/>
      <c r="G118" s="16">
        <f t="shared" si="2"/>
        <v>-0.01</v>
      </c>
      <c r="H118" s="6"/>
      <c r="I118" s="6"/>
      <c r="J118" s="17">
        <v>-0.01</v>
      </c>
      <c r="K118" s="16">
        <v>156448.39000000001</v>
      </c>
      <c r="L118" s="18">
        <f t="shared" si="3"/>
        <v>-156448.40000000002</v>
      </c>
      <c r="M118" s="8">
        <v>44880.751273148147</v>
      </c>
      <c r="N118" s="8">
        <v>45215</v>
      </c>
      <c r="O118" s="8">
        <v>44927</v>
      </c>
      <c r="P118" s="8"/>
    </row>
    <row r="119" spans="1:16" x14ac:dyDescent="0.25">
      <c r="A119" s="3" t="s">
        <v>243</v>
      </c>
      <c r="B119" s="3" t="s">
        <v>421</v>
      </c>
      <c r="C119" s="3" t="s">
        <v>1286</v>
      </c>
      <c r="D119" s="3" t="s">
        <v>1287</v>
      </c>
      <c r="E119" s="15">
        <v>58147.53</v>
      </c>
      <c r="F119" s="4"/>
      <c r="G119" s="16">
        <f t="shared" si="2"/>
        <v>58147.53</v>
      </c>
      <c r="H119" s="6"/>
      <c r="I119" s="6"/>
      <c r="J119" s="17">
        <v>58147.53</v>
      </c>
      <c r="K119" s="16">
        <v>87608.95</v>
      </c>
      <c r="L119" s="18">
        <f t="shared" si="3"/>
        <v>-29461.42</v>
      </c>
      <c r="M119" s="8">
        <v>44945.750949074078</v>
      </c>
      <c r="N119" s="8">
        <v>45246</v>
      </c>
      <c r="O119" s="8">
        <v>44958</v>
      </c>
      <c r="P119" s="8">
        <v>45363</v>
      </c>
    </row>
    <row r="120" spans="1:16" x14ac:dyDescent="0.25">
      <c r="A120" s="3" t="s">
        <v>243</v>
      </c>
      <c r="B120" s="3" t="s">
        <v>421</v>
      </c>
      <c r="C120" s="3" t="s">
        <v>500</v>
      </c>
      <c r="D120" s="3" t="s">
        <v>501</v>
      </c>
      <c r="E120" s="15">
        <v>97062.44</v>
      </c>
      <c r="F120" s="4"/>
      <c r="G120" s="16">
        <f t="shared" si="2"/>
        <v>97062.44</v>
      </c>
      <c r="H120" s="6"/>
      <c r="I120" s="6"/>
      <c r="J120" s="17">
        <v>265883.96999999997</v>
      </c>
      <c r="K120" s="16">
        <v>134092.12</v>
      </c>
      <c r="L120" s="18">
        <f t="shared" si="3"/>
        <v>131791.84999999998</v>
      </c>
      <c r="M120" s="8">
        <v>44860.417662037034</v>
      </c>
      <c r="N120" s="8">
        <v>45008</v>
      </c>
      <c r="O120" s="8">
        <v>44866</v>
      </c>
      <c r="P120" s="8">
        <v>45026</v>
      </c>
    </row>
    <row r="121" spans="1:16" x14ac:dyDescent="0.25">
      <c r="A121" s="3" t="s">
        <v>243</v>
      </c>
      <c r="B121" s="3" t="s">
        <v>421</v>
      </c>
      <c r="C121" s="3" t="s">
        <v>1288</v>
      </c>
      <c r="D121" s="3" t="s">
        <v>1289</v>
      </c>
      <c r="E121" s="15">
        <v>24253.88</v>
      </c>
      <c r="F121" s="4"/>
      <c r="G121" s="16">
        <f t="shared" si="2"/>
        <v>24253.88</v>
      </c>
      <c r="H121" s="6"/>
      <c r="I121" s="6"/>
      <c r="J121" s="17">
        <v>24253.88</v>
      </c>
      <c r="K121" s="16">
        <v>20175.25</v>
      </c>
      <c r="L121" s="18">
        <f t="shared" si="3"/>
        <v>4078.630000000001</v>
      </c>
      <c r="M121" s="8">
        <v>44909.750972222224</v>
      </c>
      <c r="N121" s="8">
        <v>45249</v>
      </c>
      <c r="O121" s="8">
        <v>45047</v>
      </c>
      <c r="P121" s="8">
        <v>45230</v>
      </c>
    </row>
    <row r="122" spans="1:16" x14ac:dyDescent="0.25">
      <c r="A122" s="3" t="s">
        <v>243</v>
      </c>
      <c r="B122" s="3" t="s">
        <v>421</v>
      </c>
      <c r="C122" s="3" t="s">
        <v>1290</v>
      </c>
      <c r="D122" s="3" t="s">
        <v>1291</v>
      </c>
      <c r="E122" s="15">
        <v>91903.57</v>
      </c>
      <c r="F122" s="4"/>
      <c r="G122" s="16">
        <f t="shared" si="2"/>
        <v>91903.57</v>
      </c>
      <c r="H122" s="6"/>
      <c r="I122" s="6"/>
      <c r="J122" s="17">
        <v>91903.57</v>
      </c>
      <c r="K122" s="16">
        <v>73565.149999999994</v>
      </c>
      <c r="L122" s="18">
        <f t="shared" si="3"/>
        <v>18338.420000000013</v>
      </c>
      <c r="M122" s="8">
        <v>45091.750891203701</v>
      </c>
      <c r="N122" s="8">
        <v>45239</v>
      </c>
      <c r="O122" s="8">
        <v>45078</v>
      </c>
      <c r="P122" s="8">
        <v>45229</v>
      </c>
    </row>
    <row r="123" spans="1:16" x14ac:dyDescent="0.25">
      <c r="A123" s="3" t="s">
        <v>243</v>
      </c>
      <c r="B123" s="3" t="s">
        <v>421</v>
      </c>
      <c r="C123" s="3" t="s">
        <v>502</v>
      </c>
      <c r="D123" s="3" t="s">
        <v>503</v>
      </c>
      <c r="E123" s="15">
        <v>100529.14</v>
      </c>
      <c r="F123" s="4"/>
      <c r="G123" s="16">
        <f t="shared" si="2"/>
        <v>100529.14</v>
      </c>
      <c r="H123" s="6"/>
      <c r="I123" s="6"/>
      <c r="J123" s="17">
        <v>114099.11</v>
      </c>
      <c r="K123" s="16">
        <v>61477.74</v>
      </c>
      <c r="L123" s="18">
        <f t="shared" si="3"/>
        <v>52621.37</v>
      </c>
      <c r="M123" s="8">
        <v>44875.677743055552</v>
      </c>
      <c r="N123" s="8">
        <v>45029</v>
      </c>
      <c r="O123" s="8">
        <v>44866</v>
      </c>
      <c r="P123" s="8">
        <v>45036</v>
      </c>
    </row>
    <row r="124" spans="1:16" x14ac:dyDescent="0.25">
      <c r="A124" s="3" t="s">
        <v>243</v>
      </c>
      <c r="B124" s="3" t="s">
        <v>421</v>
      </c>
      <c r="C124" s="3" t="s">
        <v>504</v>
      </c>
      <c r="D124" s="3" t="s">
        <v>505</v>
      </c>
      <c r="E124" s="15">
        <v>257254.69</v>
      </c>
      <c r="F124" s="4"/>
      <c r="G124" s="16">
        <f t="shared" si="2"/>
        <v>257254.69</v>
      </c>
      <c r="H124" s="6"/>
      <c r="I124" s="6"/>
      <c r="J124" s="17">
        <v>285598.5</v>
      </c>
      <c r="K124" s="16">
        <v>100161.61</v>
      </c>
      <c r="L124" s="18">
        <f t="shared" si="3"/>
        <v>185436.89</v>
      </c>
      <c r="M124" s="8">
        <v>44879.584409722222</v>
      </c>
      <c r="N124" s="8">
        <v>45085</v>
      </c>
      <c r="O124" s="8">
        <v>44866</v>
      </c>
      <c r="P124" s="8">
        <v>45076</v>
      </c>
    </row>
    <row r="125" spans="1:16" x14ac:dyDescent="0.25">
      <c r="A125" s="3" t="s">
        <v>243</v>
      </c>
      <c r="B125" s="3" t="s">
        <v>421</v>
      </c>
      <c r="C125" s="3" t="s">
        <v>1292</v>
      </c>
      <c r="D125" s="3" t="s">
        <v>1293</v>
      </c>
      <c r="E125" s="15">
        <v>175960.94</v>
      </c>
      <c r="F125" s="4"/>
      <c r="G125" s="16">
        <f t="shared" si="2"/>
        <v>175960.94</v>
      </c>
      <c r="H125" s="6"/>
      <c r="I125" s="6"/>
      <c r="J125" s="17">
        <v>175960.94</v>
      </c>
      <c r="K125" s="16">
        <v>16663.830000000002</v>
      </c>
      <c r="L125" s="18">
        <f t="shared" si="3"/>
        <v>159297.10999999999</v>
      </c>
      <c r="M125" s="8">
        <v>45019.417256944442</v>
      </c>
      <c r="N125" s="8">
        <v>45176</v>
      </c>
      <c r="O125" s="8">
        <v>45017</v>
      </c>
      <c r="P125" s="8">
        <v>45182</v>
      </c>
    </row>
    <row r="126" spans="1:16" x14ac:dyDescent="0.25">
      <c r="A126" s="3" t="s">
        <v>243</v>
      </c>
      <c r="B126" s="3" t="s">
        <v>421</v>
      </c>
      <c r="C126" s="3" t="s">
        <v>1294</v>
      </c>
      <c r="D126" s="3" t="s">
        <v>1295</v>
      </c>
      <c r="E126" s="15">
        <v>94687.23</v>
      </c>
      <c r="F126" s="4"/>
      <c r="G126" s="16">
        <f t="shared" si="2"/>
        <v>94687.23</v>
      </c>
      <c r="H126" s="6"/>
      <c r="I126" s="6"/>
      <c r="J126" s="17">
        <v>94687.23</v>
      </c>
      <c r="K126" s="16">
        <v>32908.629999999997</v>
      </c>
      <c r="L126" s="18">
        <f t="shared" si="3"/>
        <v>61778.6</v>
      </c>
      <c r="M126" s="8">
        <v>45139.750775462962</v>
      </c>
      <c r="N126" s="8">
        <v>45288</v>
      </c>
      <c r="O126" s="8">
        <v>45139</v>
      </c>
      <c r="P126" s="8">
        <v>45285</v>
      </c>
    </row>
    <row r="127" spans="1:16" x14ac:dyDescent="0.25">
      <c r="A127" s="3" t="s">
        <v>243</v>
      </c>
      <c r="B127" s="3" t="s">
        <v>421</v>
      </c>
      <c r="C127" s="3" t="s">
        <v>1296</v>
      </c>
      <c r="D127" s="3" t="s">
        <v>1297</v>
      </c>
      <c r="E127" s="15">
        <v>96134.720000000001</v>
      </c>
      <c r="F127" s="4"/>
      <c r="G127" s="16">
        <f t="shared" si="2"/>
        <v>96134.720000000001</v>
      </c>
      <c r="H127" s="6"/>
      <c r="I127" s="6"/>
      <c r="J127" s="17">
        <v>96134.720000000001</v>
      </c>
      <c r="K127" s="16">
        <v>60882.54</v>
      </c>
      <c r="L127" s="18">
        <f t="shared" si="3"/>
        <v>35252.18</v>
      </c>
      <c r="M127" s="8">
        <v>45002.750474537039</v>
      </c>
      <c r="N127" s="8">
        <v>45155</v>
      </c>
      <c r="O127" s="8">
        <v>44986</v>
      </c>
      <c r="P127" s="8">
        <v>45188</v>
      </c>
    </row>
    <row r="128" spans="1:16" x14ac:dyDescent="0.25">
      <c r="A128" s="3" t="s">
        <v>243</v>
      </c>
      <c r="B128" s="3" t="s">
        <v>421</v>
      </c>
      <c r="C128" s="3" t="s">
        <v>1298</v>
      </c>
      <c r="D128" s="3" t="s">
        <v>1299</v>
      </c>
      <c r="E128" s="15">
        <v>13151.75</v>
      </c>
      <c r="F128" s="4"/>
      <c r="G128" s="16">
        <f t="shared" si="2"/>
        <v>13151.75</v>
      </c>
      <c r="H128" s="6"/>
      <c r="I128" s="6"/>
      <c r="J128" s="17">
        <v>13151.75</v>
      </c>
      <c r="K128" s="16">
        <v>11203.51</v>
      </c>
      <c r="L128" s="18">
        <f t="shared" si="3"/>
        <v>1948.2399999999998</v>
      </c>
      <c r="M128" s="8">
        <v>44971.417291666665</v>
      </c>
      <c r="N128" s="8">
        <v>45106</v>
      </c>
      <c r="O128" s="8">
        <v>44958</v>
      </c>
      <c r="P128" s="8">
        <v>45096</v>
      </c>
    </row>
    <row r="129" spans="1:16" x14ac:dyDescent="0.25">
      <c r="A129" s="3" t="s">
        <v>243</v>
      </c>
      <c r="B129" s="3" t="s">
        <v>421</v>
      </c>
      <c r="C129" s="3" t="s">
        <v>1300</v>
      </c>
      <c r="D129" s="3" t="s">
        <v>1301</v>
      </c>
      <c r="E129" s="15">
        <v>22294.86</v>
      </c>
      <c r="F129" s="4"/>
      <c r="G129" s="16">
        <f t="shared" si="2"/>
        <v>22294.86</v>
      </c>
      <c r="H129" s="6"/>
      <c r="I129" s="6"/>
      <c r="J129" s="17">
        <v>22294.86</v>
      </c>
      <c r="K129" s="16">
        <v>17848.21</v>
      </c>
      <c r="L129" s="18">
        <f t="shared" si="3"/>
        <v>4446.6500000000015</v>
      </c>
      <c r="M129" s="8">
        <v>45082.750821759262</v>
      </c>
      <c r="N129" s="8">
        <v>45225</v>
      </c>
      <c r="O129" s="8">
        <v>45078</v>
      </c>
      <c r="P129" s="8">
        <v>45252</v>
      </c>
    </row>
    <row r="130" spans="1:16" x14ac:dyDescent="0.25">
      <c r="A130" s="3" t="s">
        <v>243</v>
      </c>
      <c r="B130" s="3" t="s">
        <v>421</v>
      </c>
      <c r="C130" s="3" t="s">
        <v>1302</v>
      </c>
      <c r="D130" s="3" t="s">
        <v>1303</v>
      </c>
      <c r="E130" s="15">
        <v>7451.78</v>
      </c>
      <c r="F130" s="4"/>
      <c r="G130" s="16">
        <f t="shared" si="2"/>
        <v>7451.78</v>
      </c>
      <c r="H130" s="6"/>
      <c r="I130" s="6"/>
      <c r="J130" s="17">
        <v>7451.78</v>
      </c>
      <c r="K130" s="16">
        <v>596.70000000000005</v>
      </c>
      <c r="L130" s="18">
        <f t="shared" si="3"/>
        <v>6855.08</v>
      </c>
      <c r="M130" s="8">
        <v>45085.417430555557</v>
      </c>
      <c r="N130" s="8">
        <v>45225</v>
      </c>
      <c r="O130" s="8">
        <v>45078</v>
      </c>
      <c r="P130" s="8">
        <v>45207</v>
      </c>
    </row>
    <row r="131" spans="1:16" x14ac:dyDescent="0.25">
      <c r="A131" s="3" t="s">
        <v>243</v>
      </c>
      <c r="B131" s="3" t="s">
        <v>421</v>
      </c>
      <c r="C131" s="3" t="s">
        <v>510</v>
      </c>
      <c r="D131" s="3" t="s">
        <v>511</v>
      </c>
      <c r="E131" s="15">
        <v>46703.65</v>
      </c>
      <c r="F131" s="4"/>
      <c r="G131" s="16">
        <f t="shared" ref="G131:G194" si="4">E131-F131</f>
        <v>46703.65</v>
      </c>
      <c r="H131" s="6"/>
      <c r="I131" s="6"/>
      <c r="J131" s="17">
        <v>72559.820000000007</v>
      </c>
      <c r="K131" s="16">
        <v>95065.91</v>
      </c>
      <c r="L131" s="18">
        <f t="shared" si="3"/>
        <v>-22506.089999999997</v>
      </c>
      <c r="M131" s="8">
        <v>44281.751585648148</v>
      </c>
      <c r="N131" s="8">
        <v>44925</v>
      </c>
      <c r="O131" s="8">
        <v>44287</v>
      </c>
      <c r="P131" s="8">
        <v>44914</v>
      </c>
    </row>
    <row r="132" spans="1:16" x14ac:dyDescent="0.25">
      <c r="A132" s="3" t="s">
        <v>243</v>
      </c>
      <c r="B132" s="3" t="s">
        <v>421</v>
      </c>
      <c r="C132" s="3" t="s">
        <v>1304</v>
      </c>
      <c r="D132" s="3" t="s">
        <v>1305</v>
      </c>
      <c r="E132" s="15">
        <v>218723.66</v>
      </c>
      <c r="F132" s="4"/>
      <c r="G132" s="16">
        <f t="shared" si="4"/>
        <v>218723.66</v>
      </c>
      <c r="H132" s="6"/>
      <c r="I132" s="6"/>
      <c r="J132" s="17">
        <v>218723.66</v>
      </c>
      <c r="K132" s="16">
        <v>103571.49</v>
      </c>
      <c r="L132" s="18">
        <f t="shared" si="3"/>
        <v>115152.17</v>
      </c>
      <c r="M132" s="8">
        <v>45006.58390046296</v>
      </c>
      <c r="N132" s="8">
        <v>45155</v>
      </c>
      <c r="O132" s="8">
        <v>44986</v>
      </c>
      <c r="P132" s="8">
        <v>45140</v>
      </c>
    </row>
    <row r="133" spans="1:16" x14ac:dyDescent="0.25">
      <c r="A133" s="3" t="s">
        <v>243</v>
      </c>
      <c r="B133" s="3" t="s">
        <v>516</v>
      </c>
      <c r="C133" s="3" t="s">
        <v>517</v>
      </c>
      <c r="D133" s="3" t="s">
        <v>518</v>
      </c>
      <c r="E133" s="15">
        <v>238191.88</v>
      </c>
      <c r="F133" s="4"/>
      <c r="G133" s="16">
        <f t="shared" si="4"/>
        <v>238191.88</v>
      </c>
      <c r="H133" s="6"/>
      <c r="I133" s="6"/>
      <c r="J133" s="17">
        <v>417159.17000000004</v>
      </c>
      <c r="K133" s="16">
        <v>87907.04</v>
      </c>
      <c r="L133" s="18">
        <f t="shared" ref="L133:L196" si="5">J133-K133</f>
        <v>329252.13000000006</v>
      </c>
      <c r="M133" s="8">
        <v>43000.584224537037</v>
      </c>
      <c r="N133" s="8">
        <v>45991</v>
      </c>
      <c r="O133" s="8">
        <v>43009</v>
      </c>
      <c r="P133" s="8"/>
    </row>
    <row r="134" spans="1:16" x14ac:dyDescent="0.25">
      <c r="A134" s="3" t="s">
        <v>243</v>
      </c>
      <c r="B134" s="3" t="s">
        <v>519</v>
      </c>
      <c r="C134" s="3" t="s">
        <v>1306</v>
      </c>
      <c r="D134" s="3" t="s">
        <v>1307</v>
      </c>
      <c r="E134" s="15">
        <v>139.66999999999999</v>
      </c>
      <c r="F134" s="4"/>
      <c r="G134" s="16">
        <f t="shared" si="4"/>
        <v>139.66999999999999</v>
      </c>
      <c r="H134" s="6"/>
      <c r="I134" s="6"/>
      <c r="J134" s="17">
        <v>139.66999999999999</v>
      </c>
      <c r="K134" s="16">
        <v>0</v>
      </c>
      <c r="L134" s="18">
        <f t="shared" si="5"/>
        <v>139.66999999999999</v>
      </c>
      <c r="M134" s="8">
        <v>45176.417395833334</v>
      </c>
      <c r="N134" s="8">
        <v>45379</v>
      </c>
      <c r="O134" s="8">
        <v>45200</v>
      </c>
      <c r="P134" s="8"/>
    </row>
    <row r="135" spans="1:16" x14ac:dyDescent="0.25">
      <c r="A135" s="3" t="s">
        <v>243</v>
      </c>
      <c r="B135" s="3" t="s">
        <v>519</v>
      </c>
      <c r="C135" s="3" t="s">
        <v>532</v>
      </c>
      <c r="D135" s="3" t="s">
        <v>533</v>
      </c>
      <c r="E135" s="15">
        <v>-104794.3</v>
      </c>
      <c r="F135" s="4"/>
      <c r="G135" s="16">
        <f t="shared" si="4"/>
        <v>-104794.3</v>
      </c>
      <c r="H135" s="6"/>
      <c r="I135" s="6"/>
      <c r="J135" s="17">
        <v>0</v>
      </c>
      <c r="K135" s="16">
        <v>70082.559999999998</v>
      </c>
      <c r="L135" s="18">
        <f t="shared" si="5"/>
        <v>-70082.559999999998</v>
      </c>
      <c r="M135" s="8">
        <v>44174.417812500003</v>
      </c>
      <c r="N135" s="8">
        <v>45252</v>
      </c>
      <c r="O135" s="8">
        <v>44348</v>
      </c>
      <c r="P135" s="8"/>
    </row>
    <row r="136" spans="1:16" x14ac:dyDescent="0.25">
      <c r="A136" s="3" t="s">
        <v>243</v>
      </c>
      <c r="B136" s="3" t="s">
        <v>519</v>
      </c>
      <c r="C136" s="3" t="s">
        <v>536</v>
      </c>
      <c r="D136" s="3" t="s">
        <v>537</v>
      </c>
      <c r="E136" s="15">
        <v>159258.39000000001</v>
      </c>
      <c r="F136" s="4"/>
      <c r="G136" s="16">
        <f t="shared" si="4"/>
        <v>159258.39000000001</v>
      </c>
      <c r="H136" s="6"/>
      <c r="I136" s="6"/>
      <c r="J136" s="17">
        <v>479297.13</v>
      </c>
      <c r="K136" s="16">
        <v>24088.21</v>
      </c>
      <c r="L136" s="18">
        <f t="shared" si="5"/>
        <v>455208.92</v>
      </c>
      <c r="M136" s="8">
        <v>44543.584652777776</v>
      </c>
      <c r="N136" s="8">
        <v>45657</v>
      </c>
      <c r="O136" s="8">
        <v>44531</v>
      </c>
      <c r="P136" s="8">
        <v>44734</v>
      </c>
    </row>
    <row r="137" spans="1:16" x14ac:dyDescent="0.25">
      <c r="A137" s="3" t="s">
        <v>243</v>
      </c>
      <c r="B137" s="3" t="s">
        <v>519</v>
      </c>
      <c r="C137" s="3" t="s">
        <v>538</v>
      </c>
      <c r="D137" s="3" t="s">
        <v>539</v>
      </c>
      <c r="E137" s="15">
        <v>13410.42</v>
      </c>
      <c r="F137" s="4"/>
      <c r="G137" s="16">
        <f t="shared" si="4"/>
        <v>13410.42</v>
      </c>
      <c r="H137" s="6"/>
      <c r="I137" s="6"/>
      <c r="J137" s="17">
        <v>149032.98000000001</v>
      </c>
      <c r="K137" s="16">
        <v>38705.17</v>
      </c>
      <c r="L137" s="18">
        <f t="shared" si="5"/>
        <v>110327.81000000001</v>
      </c>
      <c r="M137" s="8">
        <v>44767.584305555552</v>
      </c>
      <c r="N137" s="8">
        <v>45015</v>
      </c>
      <c r="O137" s="8">
        <v>44774</v>
      </c>
      <c r="P137" s="8">
        <v>44973</v>
      </c>
    </row>
    <row r="138" spans="1:16" x14ac:dyDescent="0.25">
      <c r="A138" s="3" t="s">
        <v>243</v>
      </c>
      <c r="B138" s="3" t="s">
        <v>519</v>
      </c>
      <c r="C138" s="3" t="s">
        <v>540</v>
      </c>
      <c r="D138" s="3" t="s">
        <v>541</v>
      </c>
      <c r="E138" s="15">
        <v>-2009.33</v>
      </c>
      <c r="F138" s="4"/>
      <c r="G138" s="16">
        <f t="shared" si="4"/>
        <v>-2009.33</v>
      </c>
      <c r="H138" s="6"/>
      <c r="I138" s="6"/>
      <c r="J138" s="17">
        <v>83010.490000000005</v>
      </c>
      <c r="K138" s="16">
        <v>3293.8</v>
      </c>
      <c r="L138" s="18">
        <f t="shared" si="5"/>
        <v>79716.69</v>
      </c>
      <c r="M138" s="8">
        <v>44739.751030092593</v>
      </c>
      <c r="N138" s="8">
        <v>45015</v>
      </c>
      <c r="O138" s="8">
        <v>44743</v>
      </c>
      <c r="P138" s="8">
        <v>44986</v>
      </c>
    </row>
    <row r="139" spans="1:16" x14ac:dyDescent="0.25">
      <c r="A139" s="3" t="s">
        <v>243</v>
      </c>
      <c r="B139" s="3" t="s">
        <v>519</v>
      </c>
      <c r="C139" s="3" t="s">
        <v>544</v>
      </c>
      <c r="D139" s="3" t="s">
        <v>545</v>
      </c>
      <c r="E139" s="15">
        <v>-789.03</v>
      </c>
      <c r="F139" s="4"/>
      <c r="G139" s="16">
        <f t="shared" si="4"/>
        <v>-789.03</v>
      </c>
      <c r="H139" s="6"/>
      <c r="I139" s="6"/>
      <c r="J139" s="17">
        <v>17923.740000000002</v>
      </c>
      <c r="K139" s="16">
        <v>31832.35</v>
      </c>
      <c r="L139" s="18">
        <f t="shared" si="5"/>
        <v>-13908.609999999997</v>
      </c>
      <c r="M139" s="8">
        <v>44596.584189814814</v>
      </c>
      <c r="N139" s="8">
        <v>44938</v>
      </c>
      <c r="O139" s="8">
        <v>44774</v>
      </c>
      <c r="P139" s="8">
        <v>44920</v>
      </c>
    </row>
    <row r="140" spans="1:16" x14ac:dyDescent="0.25">
      <c r="A140" s="3" t="s">
        <v>243</v>
      </c>
      <c r="B140" s="3" t="s">
        <v>519</v>
      </c>
      <c r="C140" s="3" t="s">
        <v>546</v>
      </c>
      <c r="D140" s="3" t="s">
        <v>547</v>
      </c>
      <c r="E140" s="15">
        <v>387459.32</v>
      </c>
      <c r="F140" s="4"/>
      <c r="G140" s="16">
        <f t="shared" si="4"/>
        <v>387459.32</v>
      </c>
      <c r="H140" s="6"/>
      <c r="I140" s="6"/>
      <c r="J140" s="17">
        <v>403061.42</v>
      </c>
      <c r="K140" s="16">
        <v>142182.69</v>
      </c>
      <c r="L140" s="18">
        <f t="shared" si="5"/>
        <v>260878.72999999998</v>
      </c>
      <c r="M140" s="8">
        <v>44855.584305555552</v>
      </c>
      <c r="N140" s="8">
        <v>45302</v>
      </c>
      <c r="O140" s="8">
        <v>44866</v>
      </c>
      <c r="P140" s="8">
        <v>45370</v>
      </c>
    </row>
    <row r="141" spans="1:16" x14ac:dyDescent="0.25">
      <c r="A141" s="3" t="s">
        <v>243</v>
      </c>
      <c r="B141" s="3" t="s">
        <v>519</v>
      </c>
      <c r="C141" s="3" t="s">
        <v>1308</v>
      </c>
      <c r="D141" s="3" t="s">
        <v>1309</v>
      </c>
      <c r="E141" s="15">
        <v>339834.6</v>
      </c>
      <c r="F141" s="4"/>
      <c r="G141" s="16">
        <f t="shared" si="4"/>
        <v>339834.6</v>
      </c>
      <c r="H141" s="6"/>
      <c r="I141" s="6"/>
      <c r="J141" s="17">
        <v>339834.6</v>
      </c>
      <c r="K141" s="16">
        <v>128671.29</v>
      </c>
      <c r="L141" s="18">
        <f t="shared" si="5"/>
        <v>211163.31</v>
      </c>
      <c r="M141" s="8">
        <v>45015.750671296293</v>
      </c>
      <c r="N141" s="8">
        <v>45173</v>
      </c>
      <c r="O141" s="8">
        <v>45017</v>
      </c>
      <c r="P141" s="8">
        <v>45173</v>
      </c>
    </row>
    <row r="142" spans="1:16" x14ac:dyDescent="0.25">
      <c r="A142" s="3" t="s">
        <v>243</v>
      </c>
      <c r="B142" s="3" t="s">
        <v>519</v>
      </c>
      <c r="C142" s="3" t="s">
        <v>1093</v>
      </c>
      <c r="D142" s="3" t="s">
        <v>1094</v>
      </c>
      <c r="E142" s="15">
        <v>-7.19</v>
      </c>
      <c r="F142" s="4"/>
      <c r="G142" s="16">
        <f t="shared" si="4"/>
        <v>-7.19</v>
      </c>
      <c r="H142" s="6"/>
      <c r="I142" s="6"/>
      <c r="J142" s="17">
        <v>-5.9507954119908391E-14</v>
      </c>
      <c r="K142" s="16">
        <v>0</v>
      </c>
      <c r="L142" s="18">
        <f t="shared" si="5"/>
        <v>-5.9507954119908391E-14</v>
      </c>
      <c r="M142" s="8">
        <v>43867.750891203701</v>
      </c>
      <c r="N142" s="8">
        <v>43441</v>
      </c>
      <c r="O142" s="8">
        <v>43862</v>
      </c>
      <c r="P142" s="8"/>
    </row>
    <row r="143" spans="1:16" x14ac:dyDescent="0.25">
      <c r="A143" s="3" t="s">
        <v>243</v>
      </c>
      <c r="B143" s="3" t="s">
        <v>519</v>
      </c>
      <c r="C143" s="3" t="s">
        <v>1310</v>
      </c>
      <c r="D143" s="3" t="s">
        <v>1311</v>
      </c>
      <c r="E143" s="15">
        <v>92925.49</v>
      </c>
      <c r="F143" s="4"/>
      <c r="G143" s="16">
        <f t="shared" si="4"/>
        <v>92925.49</v>
      </c>
      <c r="H143" s="6"/>
      <c r="I143" s="6"/>
      <c r="J143" s="17">
        <v>92925.49</v>
      </c>
      <c r="K143" s="16">
        <v>32071.13</v>
      </c>
      <c r="L143" s="18">
        <f t="shared" si="5"/>
        <v>60854.36</v>
      </c>
      <c r="M143" s="8">
        <v>45040.584074074075</v>
      </c>
      <c r="N143" s="8">
        <v>45086</v>
      </c>
      <c r="O143" s="8">
        <v>45047</v>
      </c>
      <c r="P143" s="8">
        <v>45147</v>
      </c>
    </row>
    <row r="144" spans="1:16" x14ac:dyDescent="0.25">
      <c r="A144" s="3" t="s">
        <v>243</v>
      </c>
      <c r="B144" s="3" t="s">
        <v>519</v>
      </c>
      <c r="C144" s="3" t="s">
        <v>1312</v>
      </c>
      <c r="D144" s="3" t="s">
        <v>1313</v>
      </c>
      <c r="E144" s="15">
        <v>36325.980000000003</v>
      </c>
      <c r="F144" s="4"/>
      <c r="G144" s="16">
        <f t="shared" si="4"/>
        <v>36325.980000000003</v>
      </c>
      <c r="H144" s="6"/>
      <c r="I144" s="6"/>
      <c r="J144" s="17">
        <v>36325.980000000003</v>
      </c>
      <c r="K144" s="16">
        <v>24602.7</v>
      </c>
      <c r="L144" s="18">
        <f t="shared" si="5"/>
        <v>11723.280000000002</v>
      </c>
      <c r="M144" s="8">
        <v>45120.417303240742</v>
      </c>
      <c r="N144" s="8">
        <v>45351</v>
      </c>
      <c r="O144" s="8">
        <v>45108</v>
      </c>
      <c r="P144" s="8">
        <v>45341</v>
      </c>
    </row>
    <row r="145" spans="1:16" x14ac:dyDescent="0.25">
      <c r="A145" s="3" t="s">
        <v>243</v>
      </c>
      <c r="B145" s="3" t="s">
        <v>519</v>
      </c>
      <c r="C145" s="3" t="s">
        <v>552</v>
      </c>
      <c r="D145" s="3" t="s">
        <v>553</v>
      </c>
      <c r="E145" s="15">
        <v>79198.210000000006</v>
      </c>
      <c r="F145" s="4"/>
      <c r="G145" s="16">
        <f t="shared" si="4"/>
        <v>79198.210000000006</v>
      </c>
      <c r="H145" s="6"/>
      <c r="I145" s="6"/>
      <c r="J145" s="17">
        <v>1090371.6200000001</v>
      </c>
      <c r="K145" s="16">
        <v>1026778</v>
      </c>
      <c r="L145" s="18">
        <f t="shared" si="5"/>
        <v>63593.620000000112</v>
      </c>
      <c r="M145" s="8">
        <v>43777.417569444442</v>
      </c>
      <c r="N145" s="8">
        <v>45107</v>
      </c>
      <c r="O145" s="8">
        <v>43831</v>
      </c>
      <c r="P145" s="8">
        <v>44404</v>
      </c>
    </row>
    <row r="146" spans="1:16" x14ac:dyDescent="0.25">
      <c r="A146" s="3" t="s">
        <v>243</v>
      </c>
      <c r="B146" s="3" t="s">
        <v>519</v>
      </c>
      <c r="C146" s="3" t="s">
        <v>1314</v>
      </c>
      <c r="D146" s="3" t="s">
        <v>1315</v>
      </c>
      <c r="E146" s="15">
        <v>37496.5</v>
      </c>
      <c r="F146" s="4"/>
      <c r="G146" s="16">
        <f t="shared" si="4"/>
        <v>37496.5</v>
      </c>
      <c r="H146" s="6"/>
      <c r="I146" s="6"/>
      <c r="J146" s="17">
        <v>37496.5</v>
      </c>
      <c r="K146" s="16">
        <v>38707.06</v>
      </c>
      <c r="L146" s="18">
        <f t="shared" si="5"/>
        <v>-1210.5599999999977</v>
      </c>
      <c r="M146" s="8">
        <v>45218.584155092591</v>
      </c>
      <c r="N146" s="8">
        <v>45412</v>
      </c>
      <c r="O146" s="8">
        <v>45200</v>
      </c>
      <c r="P146" s="8">
        <v>45362</v>
      </c>
    </row>
    <row r="147" spans="1:16" x14ac:dyDescent="0.25">
      <c r="A147" s="3" t="s">
        <v>243</v>
      </c>
      <c r="B147" s="3" t="s">
        <v>519</v>
      </c>
      <c r="C147" s="3" t="s">
        <v>554</v>
      </c>
      <c r="D147" s="3" t="s">
        <v>555</v>
      </c>
      <c r="E147" s="15">
        <v>-268599.65000000002</v>
      </c>
      <c r="F147" s="4"/>
      <c r="G147" s="16">
        <f t="shared" si="4"/>
        <v>-268599.65000000002</v>
      </c>
      <c r="H147" s="6"/>
      <c r="I147" s="6"/>
      <c r="J147" s="17">
        <v>1109.25</v>
      </c>
      <c r="K147" s="16">
        <v>109422.27</v>
      </c>
      <c r="L147" s="18">
        <f t="shared" si="5"/>
        <v>-108313.02</v>
      </c>
      <c r="M147" s="8">
        <v>44243.751493055555</v>
      </c>
      <c r="N147" s="8">
        <v>45288</v>
      </c>
      <c r="O147" s="8">
        <v>44228</v>
      </c>
      <c r="P147" s="8">
        <v>44606</v>
      </c>
    </row>
    <row r="148" spans="1:16" x14ac:dyDescent="0.25">
      <c r="A148" s="3" t="s">
        <v>243</v>
      </c>
      <c r="B148" s="3" t="s">
        <v>519</v>
      </c>
      <c r="C148" s="3" t="s">
        <v>556</v>
      </c>
      <c r="D148" s="3" t="s">
        <v>557</v>
      </c>
      <c r="E148" s="15">
        <v>-39331.86</v>
      </c>
      <c r="F148" s="4"/>
      <c r="G148" s="16">
        <f t="shared" si="4"/>
        <v>-39331.86</v>
      </c>
      <c r="H148" s="6"/>
      <c r="I148" s="6"/>
      <c r="J148" s="17">
        <v>0</v>
      </c>
      <c r="K148" s="16">
        <v>0</v>
      </c>
      <c r="L148" s="18">
        <f t="shared" si="5"/>
        <v>0</v>
      </c>
      <c r="M148" s="8">
        <v>44810.75072916667</v>
      </c>
      <c r="N148" s="8">
        <v>45657</v>
      </c>
      <c r="O148" s="8">
        <v>44866</v>
      </c>
      <c r="P148" s="8"/>
    </row>
    <row r="149" spans="1:16" x14ac:dyDescent="0.25">
      <c r="A149" s="3" t="s">
        <v>243</v>
      </c>
      <c r="B149" s="3" t="s">
        <v>519</v>
      </c>
      <c r="C149" s="3" t="s">
        <v>558</v>
      </c>
      <c r="D149" s="3" t="s">
        <v>559</v>
      </c>
      <c r="E149" s="15">
        <v>-32384.48</v>
      </c>
      <c r="F149" s="4"/>
      <c r="G149" s="16">
        <f t="shared" si="4"/>
        <v>-32384.48</v>
      </c>
      <c r="H149" s="6"/>
      <c r="I149" s="6"/>
      <c r="J149" s="17">
        <v>93599.440000000017</v>
      </c>
      <c r="K149" s="16">
        <v>75860.649999999994</v>
      </c>
      <c r="L149" s="18">
        <f t="shared" si="5"/>
        <v>17738.790000000023</v>
      </c>
      <c r="M149" s="8">
        <v>44390.751435185186</v>
      </c>
      <c r="N149" s="8">
        <v>45642</v>
      </c>
      <c r="O149" s="8">
        <v>44378</v>
      </c>
      <c r="P149" s="8">
        <v>44978</v>
      </c>
    </row>
    <row r="150" spans="1:16" x14ac:dyDescent="0.25">
      <c r="A150" s="3" t="s">
        <v>243</v>
      </c>
      <c r="B150" s="3" t="s">
        <v>560</v>
      </c>
      <c r="C150" s="3" t="s">
        <v>561</v>
      </c>
      <c r="D150" s="3" t="s">
        <v>562</v>
      </c>
      <c r="E150" s="15">
        <v>16889.189999999999</v>
      </c>
      <c r="F150" s="4"/>
      <c r="G150" s="16">
        <f t="shared" si="4"/>
        <v>16889.189999999999</v>
      </c>
      <c r="H150" s="6"/>
      <c r="I150" s="6"/>
      <c r="J150" s="17">
        <v>1489364.8199999998</v>
      </c>
      <c r="K150" s="16">
        <v>800000</v>
      </c>
      <c r="L150" s="18">
        <f t="shared" si="5"/>
        <v>689364.81999999983</v>
      </c>
      <c r="M150" s="8">
        <v>42066.713680555556</v>
      </c>
      <c r="N150" s="8">
        <v>55153</v>
      </c>
      <c r="O150" s="8">
        <v>42095</v>
      </c>
      <c r="P150" s="8"/>
    </row>
    <row r="151" spans="1:16" x14ac:dyDescent="0.25">
      <c r="A151" s="3" t="s">
        <v>243</v>
      </c>
      <c r="B151" s="3" t="s">
        <v>560</v>
      </c>
      <c r="C151" s="3" t="s">
        <v>565</v>
      </c>
      <c r="D151" s="3" t="s">
        <v>566</v>
      </c>
      <c r="E151" s="15">
        <v>1564512.18</v>
      </c>
      <c r="F151" s="4"/>
      <c r="G151" s="16">
        <f t="shared" si="4"/>
        <v>1564512.18</v>
      </c>
      <c r="H151" s="6"/>
      <c r="I151" s="6"/>
      <c r="J151" s="17">
        <v>13998338.919999998</v>
      </c>
      <c r="K151" s="16">
        <v>2250000</v>
      </c>
      <c r="L151" s="18">
        <f t="shared" si="5"/>
        <v>11748338.919999998</v>
      </c>
      <c r="M151" s="8">
        <v>42066.688668981478</v>
      </c>
      <c r="N151" s="8">
        <v>55153</v>
      </c>
      <c r="O151" s="8">
        <v>42095</v>
      </c>
      <c r="P151" s="8"/>
    </row>
    <row r="152" spans="1:16" x14ac:dyDescent="0.25">
      <c r="A152" s="3" t="s">
        <v>243</v>
      </c>
      <c r="B152" s="3" t="s">
        <v>569</v>
      </c>
      <c r="C152" s="3" t="s">
        <v>570</v>
      </c>
      <c r="D152" s="3" t="s">
        <v>571</v>
      </c>
      <c r="E152" s="15">
        <v>262496.64000000001</v>
      </c>
      <c r="F152" s="4"/>
      <c r="G152" s="16">
        <f t="shared" si="4"/>
        <v>262496.64000000001</v>
      </c>
      <c r="H152" s="6"/>
      <c r="I152" s="6"/>
      <c r="J152" s="17">
        <v>1022003.08</v>
      </c>
      <c r="K152" s="16">
        <v>350000</v>
      </c>
      <c r="L152" s="18">
        <f t="shared" si="5"/>
        <v>672003.08</v>
      </c>
      <c r="M152" s="8">
        <v>42066.698680555557</v>
      </c>
      <c r="N152" s="8">
        <v>55153</v>
      </c>
      <c r="O152" s="8">
        <v>42095</v>
      </c>
      <c r="P152" s="8"/>
    </row>
    <row r="153" spans="1:16" x14ac:dyDescent="0.25">
      <c r="A153" s="3" t="s">
        <v>243</v>
      </c>
      <c r="B153" s="3" t="s">
        <v>569</v>
      </c>
      <c r="C153" s="3" t="s">
        <v>572</v>
      </c>
      <c r="D153" s="3" t="s">
        <v>573</v>
      </c>
      <c r="E153" s="15">
        <v>1138940.25</v>
      </c>
      <c r="F153" s="4"/>
      <c r="G153" s="16">
        <f t="shared" si="4"/>
        <v>1138940.25</v>
      </c>
      <c r="H153" s="6"/>
      <c r="I153" s="6"/>
      <c r="J153" s="17">
        <v>8735915.9100000001</v>
      </c>
      <c r="K153" s="16">
        <v>14500000</v>
      </c>
      <c r="L153" s="18">
        <f t="shared" si="5"/>
        <v>-5764084.0899999999</v>
      </c>
      <c r="M153" s="8">
        <v>42066.696087962962</v>
      </c>
      <c r="N153" s="8">
        <v>55153</v>
      </c>
      <c r="O153" s="8">
        <v>42095</v>
      </c>
      <c r="P153" s="8"/>
    </row>
    <row r="154" spans="1:16" x14ac:dyDescent="0.25">
      <c r="A154" s="3" t="s">
        <v>243</v>
      </c>
      <c r="B154" s="3" t="s">
        <v>569</v>
      </c>
      <c r="C154" s="3" t="s">
        <v>574</v>
      </c>
      <c r="D154" s="3" t="s">
        <v>575</v>
      </c>
      <c r="E154" s="15">
        <v>-15.39</v>
      </c>
      <c r="F154" s="4"/>
      <c r="G154" s="16">
        <f t="shared" si="4"/>
        <v>-15.39</v>
      </c>
      <c r="H154" s="6"/>
      <c r="I154" s="6"/>
      <c r="J154" s="17">
        <v>165013.78999999998</v>
      </c>
      <c r="K154" s="16">
        <v>725000</v>
      </c>
      <c r="L154" s="18">
        <f t="shared" si="5"/>
        <v>-559986.21</v>
      </c>
      <c r="M154" s="8">
        <v>42066.703148148146</v>
      </c>
      <c r="N154" s="8">
        <v>55153</v>
      </c>
      <c r="O154" s="8">
        <v>42095</v>
      </c>
      <c r="P154" s="8"/>
    </row>
    <row r="155" spans="1:16" x14ac:dyDescent="0.25">
      <c r="A155" s="3" t="s">
        <v>243</v>
      </c>
      <c r="B155" s="3" t="s">
        <v>569</v>
      </c>
      <c r="C155" s="3" t="s">
        <v>576</v>
      </c>
      <c r="D155" s="3" t="s">
        <v>577</v>
      </c>
      <c r="E155" s="15">
        <v>208546.53</v>
      </c>
      <c r="F155" s="4"/>
      <c r="G155" s="16">
        <f t="shared" si="4"/>
        <v>208546.53</v>
      </c>
      <c r="H155" s="6"/>
      <c r="I155" s="6"/>
      <c r="J155" s="17">
        <v>3305404.8499999996</v>
      </c>
      <c r="K155" s="16">
        <v>1250000</v>
      </c>
      <c r="L155" s="18">
        <f t="shared" si="5"/>
        <v>2055404.8499999996</v>
      </c>
      <c r="M155" s="8">
        <v>42066.706562500003</v>
      </c>
      <c r="N155" s="8">
        <v>55153</v>
      </c>
      <c r="O155" s="8">
        <v>42095</v>
      </c>
      <c r="P155" s="8"/>
    </row>
    <row r="156" spans="1:16" x14ac:dyDescent="0.25">
      <c r="A156" s="3" t="s">
        <v>243</v>
      </c>
      <c r="B156" s="3" t="s">
        <v>569</v>
      </c>
      <c r="C156" s="3" t="s">
        <v>578</v>
      </c>
      <c r="D156" s="3" t="s">
        <v>579</v>
      </c>
      <c r="E156" s="15">
        <v>14553.33</v>
      </c>
      <c r="F156" s="4"/>
      <c r="G156" s="16">
        <f t="shared" si="4"/>
        <v>14553.33</v>
      </c>
      <c r="H156" s="6"/>
      <c r="I156" s="6"/>
      <c r="J156" s="17">
        <v>182577.99999999997</v>
      </c>
      <c r="K156" s="16">
        <v>800000</v>
      </c>
      <c r="L156" s="18">
        <f t="shared" si="5"/>
        <v>-617422</v>
      </c>
      <c r="M156" s="8">
        <v>42066.717002314814</v>
      </c>
      <c r="N156" s="8">
        <v>55153</v>
      </c>
      <c r="O156" s="8">
        <v>42095</v>
      </c>
      <c r="P156" s="8"/>
    </row>
    <row r="157" spans="1:16" x14ac:dyDescent="0.25">
      <c r="A157" s="3" t="s">
        <v>243</v>
      </c>
      <c r="B157" s="3" t="s">
        <v>580</v>
      </c>
      <c r="C157" s="3" t="s">
        <v>581</v>
      </c>
      <c r="D157" s="3" t="s">
        <v>582</v>
      </c>
      <c r="E157" s="15">
        <v>837.32</v>
      </c>
      <c r="F157" s="4"/>
      <c r="G157" s="16">
        <f t="shared" si="4"/>
        <v>837.32</v>
      </c>
      <c r="H157" s="6"/>
      <c r="I157" s="6"/>
      <c r="J157" s="17">
        <v>3248.5700000000011</v>
      </c>
      <c r="K157" s="16">
        <v>48953.52</v>
      </c>
      <c r="L157" s="18">
        <f t="shared" si="5"/>
        <v>-45704.95</v>
      </c>
      <c r="M157" s="8">
        <v>44019.417430555557</v>
      </c>
      <c r="N157" s="8">
        <v>44286</v>
      </c>
      <c r="O157" s="8">
        <v>44044</v>
      </c>
      <c r="P157" s="8">
        <v>44216</v>
      </c>
    </row>
    <row r="158" spans="1:16" x14ac:dyDescent="0.25">
      <c r="A158" s="3" t="s">
        <v>243</v>
      </c>
      <c r="B158" s="3" t="s">
        <v>1100</v>
      </c>
      <c r="C158" s="3" t="s">
        <v>1101</v>
      </c>
      <c r="D158" s="3" t="s">
        <v>1102</v>
      </c>
      <c r="E158" s="15">
        <v>-2699.91</v>
      </c>
      <c r="F158" s="4"/>
      <c r="G158" s="16">
        <f t="shared" si="4"/>
        <v>-2699.91</v>
      </c>
      <c r="H158" s="6"/>
      <c r="I158" s="6"/>
      <c r="J158" s="17">
        <v>-59.879999999999654</v>
      </c>
      <c r="K158" s="16">
        <v>44953.52</v>
      </c>
      <c r="L158" s="18">
        <f t="shared" si="5"/>
        <v>-45013.399999999994</v>
      </c>
      <c r="M158" s="8">
        <v>44019.417430555557</v>
      </c>
      <c r="N158" s="8">
        <v>44286</v>
      </c>
      <c r="O158" s="8">
        <v>44013</v>
      </c>
      <c r="P158" s="8"/>
    </row>
    <row r="159" spans="1:16" x14ac:dyDescent="0.25">
      <c r="A159" s="3" t="s">
        <v>243</v>
      </c>
      <c r="B159" s="3" t="s">
        <v>586</v>
      </c>
      <c r="C159" s="3" t="s">
        <v>587</v>
      </c>
      <c r="D159" s="3" t="s">
        <v>588</v>
      </c>
      <c r="E159" s="15">
        <v>66987.81</v>
      </c>
      <c r="F159" s="4"/>
      <c r="G159" s="16">
        <f t="shared" si="4"/>
        <v>66987.81</v>
      </c>
      <c r="H159" s="6"/>
      <c r="I159" s="6"/>
      <c r="J159" s="17">
        <v>889426.75</v>
      </c>
      <c r="K159" s="16">
        <v>732000</v>
      </c>
      <c r="L159" s="18">
        <f t="shared" si="5"/>
        <v>157426.75</v>
      </c>
      <c r="M159" s="8">
        <v>44195.653622685182</v>
      </c>
      <c r="N159" s="8">
        <v>45960</v>
      </c>
      <c r="O159" s="8">
        <v>44378</v>
      </c>
      <c r="P159" s="8"/>
    </row>
    <row r="160" spans="1:16" x14ac:dyDescent="0.25">
      <c r="A160" s="3" t="s">
        <v>243</v>
      </c>
      <c r="B160" s="3" t="s">
        <v>586</v>
      </c>
      <c r="C160" s="3" t="s">
        <v>589</v>
      </c>
      <c r="D160" s="3" t="s">
        <v>590</v>
      </c>
      <c r="E160" s="15">
        <v>33947.65</v>
      </c>
      <c r="F160" s="4"/>
      <c r="G160" s="16">
        <f t="shared" si="4"/>
        <v>33947.65</v>
      </c>
      <c r="H160" s="6"/>
      <c r="I160" s="6"/>
      <c r="J160" s="17">
        <v>97257.290000000008</v>
      </c>
      <c r="K160" s="16">
        <v>82500</v>
      </c>
      <c r="L160" s="18">
        <f t="shared" si="5"/>
        <v>14757.290000000008</v>
      </c>
      <c r="M160" s="8">
        <v>44198.574942129628</v>
      </c>
      <c r="N160" s="8">
        <v>46112</v>
      </c>
      <c r="O160" s="8">
        <v>44287</v>
      </c>
      <c r="P160" s="8"/>
    </row>
    <row r="161" spans="1:16" x14ac:dyDescent="0.25">
      <c r="A161" s="3" t="s">
        <v>243</v>
      </c>
      <c r="B161" s="3" t="s">
        <v>591</v>
      </c>
      <c r="C161" s="3" t="s">
        <v>592</v>
      </c>
      <c r="D161" s="3" t="s">
        <v>593</v>
      </c>
      <c r="E161" s="15">
        <v>-1377.62</v>
      </c>
      <c r="F161" s="4"/>
      <c r="G161" s="16">
        <f t="shared" si="4"/>
        <v>-1377.62</v>
      </c>
      <c r="H161" s="6"/>
      <c r="I161" s="6"/>
      <c r="J161" s="17">
        <v>26174.829999999998</v>
      </c>
      <c r="K161" s="16">
        <v>58000</v>
      </c>
      <c r="L161" s="18">
        <f t="shared" si="5"/>
        <v>-31825.170000000002</v>
      </c>
      <c r="M161" s="8">
        <v>44202.49454861111</v>
      </c>
      <c r="N161" s="8">
        <v>44651</v>
      </c>
      <c r="O161" s="8">
        <v>44348</v>
      </c>
      <c r="P161" s="8">
        <v>44502</v>
      </c>
    </row>
    <row r="162" spans="1:16" x14ac:dyDescent="0.25">
      <c r="A162" s="3" t="s">
        <v>243</v>
      </c>
      <c r="B162" s="3" t="s">
        <v>1103</v>
      </c>
      <c r="C162" s="3" t="s">
        <v>1104</v>
      </c>
      <c r="D162" s="3" t="s">
        <v>1105</v>
      </c>
      <c r="E162" s="15">
        <v>677.43</v>
      </c>
      <c r="F162" s="4"/>
      <c r="G162" s="16">
        <f t="shared" si="4"/>
        <v>677.43</v>
      </c>
      <c r="H162" s="6"/>
      <c r="I162" s="6"/>
      <c r="J162" s="17">
        <v>22853.06</v>
      </c>
      <c r="K162" s="16">
        <v>39300</v>
      </c>
      <c r="L162" s="18">
        <f t="shared" si="5"/>
        <v>-16446.939999999999</v>
      </c>
      <c r="M162" s="8">
        <v>44202.364942129629</v>
      </c>
      <c r="N162" s="8">
        <v>44651</v>
      </c>
      <c r="O162" s="8">
        <v>44378</v>
      </c>
      <c r="P162" s="8">
        <v>44524</v>
      </c>
    </row>
    <row r="163" spans="1:16" x14ac:dyDescent="0.25">
      <c r="A163" s="3" t="s">
        <v>243</v>
      </c>
      <c r="B163" s="3" t="s">
        <v>597</v>
      </c>
      <c r="C163" s="3" t="s">
        <v>598</v>
      </c>
      <c r="D163" s="3" t="s">
        <v>599</v>
      </c>
      <c r="E163" s="15">
        <v>1348.23</v>
      </c>
      <c r="F163" s="4"/>
      <c r="G163" s="16">
        <f t="shared" si="4"/>
        <v>1348.23</v>
      </c>
      <c r="H163" s="6"/>
      <c r="I163" s="6"/>
      <c r="J163" s="17">
        <v>15758.63</v>
      </c>
      <c r="K163" s="16">
        <v>56400</v>
      </c>
      <c r="L163" s="18">
        <f t="shared" si="5"/>
        <v>-40641.370000000003</v>
      </c>
      <c r="M163" s="8">
        <v>44202.449490740742</v>
      </c>
      <c r="N163" s="8">
        <v>44651</v>
      </c>
      <c r="O163" s="8">
        <v>44378</v>
      </c>
      <c r="P163" s="8">
        <v>44492</v>
      </c>
    </row>
    <row r="164" spans="1:16" x14ac:dyDescent="0.25">
      <c r="A164" s="3" t="s">
        <v>243</v>
      </c>
      <c r="B164" s="3" t="s">
        <v>600</v>
      </c>
      <c r="C164" s="3" t="s">
        <v>601</v>
      </c>
      <c r="D164" s="3" t="s">
        <v>602</v>
      </c>
      <c r="E164" s="15">
        <v>327140.23</v>
      </c>
      <c r="F164" s="4"/>
      <c r="G164" s="16">
        <f t="shared" si="4"/>
        <v>327140.23</v>
      </c>
      <c r="H164" s="6"/>
      <c r="I164" s="6"/>
      <c r="J164" s="17">
        <v>1749703.5199999998</v>
      </c>
      <c r="K164" s="16">
        <v>507300</v>
      </c>
      <c r="L164" s="18">
        <f t="shared" si="5"/>
        <v>1242403.5199999998</v>
      </c>
      <c r="M164" s="8">
        <v>44193.478946759256</v>
      </c>
      <c r="N164" s="8">
        <v>45016</v>
      </c>
      <c r="O164" s="8">
        <v>44531</v>
      </c>
      <c r="P164" s="8">
        <v>44965</v>
      </c>
    </row>
    <row r="165" spans="1:16" x14ac:dyDescent="0.25">
      <c r="A165" s="3" t="s">
        <v>243</v>
      </c>
      <c r="B165" s="3" t="s">
        <v>605</v>
      </c>
      <c r="C165" s="3" t="s">
        <v>606</v>
      </c>
      <c r="D165" s="3" t="s">
        <v>607</v>
      </c>
      <c r="E165" s="15">
        <v>4779.84</v>
      </c>
      <c r="F165" s="4"/>
      <c r="G165" s="16">
        <f t="shared" si="4"/>
        <v>4779.84</v>
      </c>
      <c r="H165" s="6"/>
      <c r="I165" s="6"/>
      <c r="J165" s="17">
        <v>69530.929999999993</v>
      </c>
      <c r="K165" s="16">
        <v>37100</v>
      </c>
      <c r="L165" s="18">
        <f t="shared" si="5"/>
        <v>32430.929999999993</v>
      </c>
      <c r="M165" s="8">
        <v>44497.426516203705</v>
      </c>
      <c r="N165" s="8">
        <v>45015</v>
      </c>
      <c r="O165" s="8">
        <v>44562</v>
      </c>
      <c r="P165" s="8">
        <v>44975</v>
      </c>
    </row>
    <row r="166" spans="1:16" x14ac:dyDescent="0.25">
      <c r="A166" s="3" t="s">
        <v>243</v>
      </c>
      <c r="B166" s="3" t="s">
        <v>608</v>
      </c>
      <c r="C166" s="3" t="s">
        <v>609</v>
      </c>
      <c r="D166" s="3" t="s">
        <v>610</v>
      </c>
      <c r="E166" s="15">
        <v>1921779.56</v>
      </c>
      <c r="F166" s="4"/>
      <c r="G166" s="16">
        <f t="shared" si="4"/>
        <v>1921779.56</v>
      </c>
      <c r="H166" s="6"/>
      <c r="I166" s="6"/>
      <c r="J166" s="17">
        <v>2251191.33</v>
      </c>
      <c r="K166" s="16">
        <v>660800</v>
      </c>
      <c r="L166" s="18">
        <f t="shared" si="5"/>
        <v>1590391.33</v>
      </c>
      <c r="M166" s="8">
        <v>44195.686018518521</v>
      </c>
      <c r="N166" s="8">
        <v>44286</v>
      </c>
      <c r="O166" s="8">
        <v>44501</v>
      </c>
      <c r="P166" s="8">
        <v>45118</v>
      </c>
    </row>
    <row r="167" spans="1:16" x14ac:dyDescent="0.25">
      <c r="A167" s="3" t="s">
        <v>243</v>
      </c>
      <c r="B167" s="3" t="s">
        <v>608</v>
      </c>
      <c r="C167" s="3" t="s">
        <v>611</v>
      </c>
      <c r="D167" s="3" t="s">
        <v>612</v>
      </c>
      <c r="E167" s="15">
        <v>-9215.31</v>
      </c>
      <c r="F167" s="4"/>
      <c r="G167" s="16">
        <f t="shared" si="4"/>
        <v>-9215.31</v>
      </c>
      <c r="H167" s="6"/>
      <c r="I167" s="6"/>
      <c r="J167" s="17">
        <v>-712.05999999999949</v>
      </c>
      <c r="K167" s="16">
        <v>82500</v>
      </c>
      <c r="L167" s="18">
        <f t="shared" si="5"/>
        <v>-83212.06</v>
      </c>
      <c r="M167" s="8">
        <v>44209.452997685185</v>
      </c>
      <c r="N167" s="8">
        <v>45016</v>
      </c>
      <c r="O167" s="8">
        <v>44440</v>
      </c>
      <c r="P167" s="8"/>
    </row>
    <row r="168" spans="1:16" x14ac:dyDescent="0.25">
      <c r="A168" s="3" t="s">
        <v>243</v>
      </c>
      <c r="B168" s="3" t="s">
        <v>616</v>
      </c>
      <c r="C168" s="3" t="s">
        <v>617</v>
      </c>
      <c r="D168" s="3" t="s">
        <v>618</v>
      </c>
      <c r="E168" s="15">
        <v>920.74</v>
      </c>
      <c r="F168" s="4"/>
      <c r="G168" s="16">
        <f t="shared" si="4"/>
        <v>920.74</v>
      </c>
      <c r="H168" s="6"/>
      <c r="I168" s="6"/>
      <c r="J168" s="17">
        <v>31753.950000000004</v>
      </c>
      <c r="K168" s="16">
        <v>175200</v>
      </c>
      <c r="L168" s="18">
        <f t="shared" si="5"/>
        <v>-143446.04999999999</v>
      </c>
      <c r="M168" s="8">
        <v>44341.368506944447</v>
      </c>
      <c r="N168" s="8">
        <v>44651</v>
      </c>
      <c r="O168" s="8">
        <v>44409</v>
      </c>
      <c r="P168" s="8">
        <v>44523</v>
      </c>
    </row>
    <row r="169" spans="1:16" x14ac:dyDescent="0.25">
      <c r="A169" s="3" t="s">
        <v>243</v>
      </c>
      <c r="B169" s="3" t="s">
        <v>1106</v>
      </c>
      <c r="C169" s="3" t="s">
        <v>1107</v>
      </c>
      <c r="D169" s="3" t="s">
        <v>1108</v>
      </c>
      <c r="E169" s="15">
        <v>2185.83</v>
      </c>
      <c r="F169" s="4"/>
      <c r="G169" s="16">
        <f t="shared" si="4"/>
        <v>2185.83</v>
      </c>
      <c r="H169" s="6"/>
      <c r="I169" s="6"/>
      <c r="J169" s="17">
        <v>65189.05</v>
      </c>
      <c r="K169" s="16">
        <v>43953.52</v>
      </c>
      <c r="L169" s="18">
        <f t="shared" si="5"/>
        <v>21235.530000000006</v>
      </c>
      <c r="M169" s="8">
        <v>44235.751655092594</v>
      </c>
      <c r="N169" s="8">
        <v>44651</v>
      </c>
      <c r="O169" s="8">
        <v>44348</v>
      </c>
      <c r="P169" s="8">
        <v>44497</v>
      </c>
    </row>
    <row r="170" spans="1:16" x14ac:dyDescent="0.25">
      <c r="A170" s="3" t="s">
        <v>243</v>
      </c>
      <c r="B170" s="3" t="s">
        <v>622</v>
      </c>
      <c r="C170" s="3" t="s">
        <v>623</v>
      </c>
      <c r="D170" s="3" t="s">
        <v>624</v>
      </c>
      <c r="E170" s="15">
        <v>2175190.37</v>
      </c>
      <c r="F170" s="4"/>
      <c r="G170" s="16">
        <f t="shared" si="4"/>
        <v>2175190.37</v>
      </c>
      <c r="H170" s="6"/>
      <c r="I170" s="6"/>
      <c r="J170" s="17">
        <v>2645397.84</v>
      </c>
      <c r="K170" s="16">
        <v>796400</v>
      </c>
      <c r="L170" s="18">
        <f t="shared" si="5"/>
        <v>1848997.8399999999</v>
      </c>
      <c r="M170" s="8">
        <v>44193.446747685186</v>
      </c>
      <c r="N170" s="8">
        <v>45016</v>
      </c>
      <c r="O170" s="8">
        <v>44501</v>
      </c>
      <c r="P170" s="8">
        <v>45238</v>
      </c>
    </row>
    <row r="171" spans="1:16" x14ac:dyDescent="0.25">
      <c r="A171" s="3" t="s">
        <v>243</v>
      </c>
      <c r="B171" s="3" t="s">
        <v>622</v>
      </c>
      <c r="C171" s="3" t="s">
        <v>625</v>
      </c>
      <c r="D171" s="3" t="s">
        <v>626</v>
      </c>
      <c r="E171" s="15">
        <v>-11300.35</v>
      </c>
      <c r="F171" s="4"/>
      <c r="G171" s="16">
        <f t="shared" si="4"/>
        <v>-11300.35</v>
      </c>
      <c r="H171" s="6"/>
      <c r="I171" s="6"/>
      <c r="J171" s="17">
        <v>-3197.7200000000012</v>
      </c>
      <c r="K171" s="16">
        <v>82500</v>
      </c>
      <c r="L171" s="18">
        <f t="shared" si="5"/>
        <v>-85697.72</v>
      </c>
      <c r="M171" s="8">
        <v>44209.430150462962</v>
      </c>
      <c r="N171" s="8">
        <v>45016</v>
      </c>
      <c r="O171" s="8">
        <v>44348</v>
      </c>
      <c r="P171" s="8"/>
    </row>
    <row r="172" spans="1:16" x14ac:dyDescent="0.25">
      <c r="A172" s="3" t="s">
        <v>243</v>
      </c>
      <c r="B172" s="3" t="s">
        <v>627</v>
      </c>
      <c r="C172" s="3" t="s">
        <v>628</v>
      </c>
      <c r="D172" s="3" t="s">
        <v>629</v>
      </c>
      <c r="E172" s="15">
        <v>515315.20000000001</v>
      </c>
      <c r="F172" s="4"/>
      <c r="G172" s="16">
        <f t="shared" si="4"/>
        <v>515315.20000000001</v>
      </c>
      <c r="H172" s="6"/>
      <c r="I172" s="6"/>
      <c r="J172" s="17">
        <v>3286811.9400000004</v>
      </c>
      <c r="K172" s="16">
        <v>746000</v>
      </c>
      <c r="L172" s="18">
        <f t="shared" si="5"/>
        <v>2540811.9400000004</v>
      </c>
      <c r="M172" s="8">
        <v>44193.426782407405</v>
      </c>
      <c r="N172" s="8">
        <v>44834</v>
      </c>
      <c r="O172" s="8">
        <v>44348</v>
      </c>
      <c r="P172" s="8">
        <v>44966</v>
      </c>
    </row>
    <row r="173" spans="1:16" x14ac:dyDescent="0.25">
      <c r="A173" s="3" t="s">
        <v>243</v>
      </c>
      <c r="B173" s="3" t="s">
        <v>627</v>
      </c>
      <c r="C173" s="3" t="s">
        <v>630</v>
      </c>
      <c r="D173" s="3" t="s">
        <v>631</v>
      </c>
      <c r="E173" s="15">
        <v>2550.73</v>
      </c>
      <c r="F173" s="4"/>
      <c r="G173" s="16">
        <f t="shared" si="4"/>
        <v>2550.73</v>
      </c>
      <c r="H173" s="6"/>
      <c r="I173" s="6"/>
      <c r="J173" s="17">
        <v>90447.78</v>
      </c>
      <c r="K173" s="16">
        <v>82500</v>
      </c>
      <c r="L173" s="18">
        <f t="shared" si="5"/>
        <v>7947.7799999999988</v>
      </c>
      <c r="M173" s="8">
        <v>44209.418217592596</v>
      </c>
      <c r="N173" s="8">
        <v>44834</v>
      </c>
      <c r="O173" s="8">
        <v>44287</v>
      </c>
      <c r="P173" s="8">
        <v>44966</v>
      </c>
    </row>
    <row r="174" spans="1:16" x14ac:dyDescent="0.25">
      <c r="A174" s="3" t="s">
        <v>243</v>
      </c>
      <c r="B174" s="3" t="s">
        <v>1109</v>
      </c>
      <c r="C174" s="3" t="s">
        <v>1110</v>
      </c>
      <c r="D174" s="3" t="s">
        <v>1111</v>
      </c>
      <c r="E174" s="15">
        <v>-1100.42</v>
      </c>
      <c r="F174" s="4"/>
      <c r="G174" s="16">
        <f t="shared" si="4"/>
        <v>-1100.42</v>
      </c>
      <c r="H174" s="6"/>
      <c r="I174" s="6"/>
      <c r="J174" s="17">
        <v>20990.739999999998</v>
      </c>
      <c r="K174" s="16">
        <v>56400</v>
      </c>
      <c r="L174" s="18">
        <f t="shared" si="5"/>
        <v>-35409.26</v>
      </c>
      <c r="M174" s="8">
        <v>44202.587766203702</v>
      </c>
      <c r="N174" s="8">
        <v>44651</v>
      </c>
      <c r="O174" s="8">
        <v>44378</v>
      </c>
      <c r="P174" s="8">
        <v>44514</v>
      </c>
    </row>
    <row r="175" spans="1:16" x14ac:dyDescent="0.25">
      <c r="A175" s="3" t="s">
        <v>243</v>
      </c>
      <c r="B175" s="3" t="s">
        <v>1112</v>
      </c>
      <c r="C175" s="3" t="s">
        <v>1113</v>
      </c>
      <c r="D175" s="3" t="s">
        <v>1114</v>
      </c>
      <c r="E175" s="15">
        <v>819.93</v>
      </c>
      <c r="F175" s="4"/>
      <c r="G175" s="16">
        <f t="shared" si="4"/>
        <v>819.93</v>
      </c>
      <c r="H175" s="6"/>
      <c r="I175" s="6"/>
      <c r="J175" s="17">
        <v>44634.14</v>
      </c>
      <c r="K175" s="16">
        <v>58000</v>
      </c>
      <c r="L175" s="18">
        <f t="shared" si="5"/>
        <v>-13365.86</v>
      </c>
      <c r="M175" s="8">
        <v>44202.575844907406</v>
      </c>
      <c r="N175" s="8">
        <v>44651</v>
      </c>
      <c r="O175" s="8">
        <v>44348</v>
      </c>
      <c r="P175" s="8">
        <v>44528</v>
      </c>
    </row>
    <row r="176" spans="1:16" x14ac:dyDescent="0.25">
      <c r="A176" s="3" t="s">
        <v>243</v>
      </c>
      <c r="B176" s="3" t="s">
        <v>632</v>
      </c>
      <c r="C176" s="3" t="s">
        <v>633</v>
      </c>
      <c r="D176" s="3" t="s">
        <v>634</v>
      </c>
      <c r="E176" s="15">
        <v>100624.73</v>
      </c>
      <c r="F176" s="4"/>
      <c r="G176" s="16">
        <f t="shared" si="4"/>
        <v>100624.73</v>
      </c>
      <c r="H176" s="6"/>
      <c r="I176" s="6"/>
      <c r="J176" s="17">
        <v>909142.07</v>
      </c>
      <c r="K176" s="16">
        <v>135940</v>
      </c>
      <c r="L176" s="18">
        <f t="shared" si="5"/>
        <v>773202.07</v>
      </c>
      <c r="M176" s="8">
        <v>44621.529537037037</v>
      </c>
      <c r="N176" s="8">
        <v>44804</v>
      </c>
      <c r="O176" s="8">
        <v>44682</v>
      </c>
      <c r="P176" s="8">
        <v>44841</v>
      </c>
    </row>
    <row r="177" spans="1:16" x14ac:dyDescent="0.25">
      <c r="A177" s="3" t="s">
        <v>243</v>
      </c>
      <c r="B177" s="3" t="s">
        <v>632</v>
      </c>
      <c r="C177" s="3" t="s">
        <v>635</v>
      </c>
      <c r="D177" s="3" t="s">
        <v>636</v>
      </c>
      <c r="E177" s="15">
        <v>-13054.22</v>
      </c>
      <c r="F177" s="4"/>
      <c r="G177" s="16">
        <f t="shared" si="4"/>
        <v>-13054.22</v>
      </c>
      <c r="H177" s="6"/>
      <c r="I177" s="6"/>
      <c r="J177" s="17">
        <v>0</v>
      </c>
      <c r="K177" s="16">
        <v>9701.94</v>
      </c>
      <c r="L177" s="18">
        <f t="shared" si="5"/>
        <v>-9701.94</v>
      </c>
      <c r="M177" s="8">
        <v>44733.583923611113</v>
      </c>
      <c r="N177" s="8">
        <v>44824</v>
      </c>
      <c r="O177" s="8">
        <v>44713</v>
      </c>
      <c r="P177" s="8"/>
    </row>
    <row r="178" spans="1:16" x14ac:dyDescent="0.25">
      <c r="A178" s="3" t="s">
        <v>243</v>
      </c>
      <c r="B178" s="3" t="s">
        <v>637</v>
      </c>
      <c r="C178" s="3" t="s">
        <v>638</v>
      </c>
      <c r="D178" s="3" t="s">
        <v>639</v>
      </c>
      <c r="E178" s="15">
        <v>3358.26</v>
      </c>
      <c r="F178" s="4"/>
      <c r="G178" s="16">
        <f t="shared" si="4"/>
        <v>3358.26</v>
      </c>
      <c r="H178" s="6"/>
      <c r="I178" s="6"/>
      <c r="J178" s="17">
        <v>38250.270000000004</v>
      </c>
      <c r="K178" s="16">
        <v>61000</v>
      </c>
      <c r="L178" s="18">
        <f t="shared" si="5"/>
        <v>-22749.729999999996</v>
      </c>
      <c r="M178" s="8">
        <v>44202.556608796294</v>
      </c>
      <c r="N178" s="8">
        <v>44651</v>
      </c>
      <c r="O178" s="8">
        <v>44378</v>
      </c>
      <c r="P178" s="8">
        <v>44520</v>
      </c>
    </row>
    <row r="179" spans="1:16" x14ac:dyDescent="0.25">
      <c r="A179" s="3" t="s">
        <v>243</v>
      </c>
      <c r="B179" s="3" t="s">
        <v>640</v>
      </c>
      <c r="C179" s="3" t="s">
        <v>641</v>
      </c>
      <c r="D179" s="3" t="s">
        <v>642</v>
      </c>
      <c r="E179" s="15">
        <v>202.01</v>
      </c>
      <c r="F179" s="4"/>
      <c r="G179" s="16">
        <f t="shared" si="4"/>
        <v>202.01</v>
      </c>
      <c r="H179" s="6"/>
      <c r="I179" s="6"/>
      <c r="J179" s="17">
        <v>36472.080000000002</v>
      </c>
      <c r="K179" s="16">
        <v>402900</v>
      </c>
      <c r="L179" s="18">
        <f t="shared" si="5"/>
        <v>-366427.92</v>
      </c>
      <c r="M179" s="8">
        <v>44202.54755787037</v>
      </c>
      <c r="N179" s="8">
        <v>44651</v>
      </c>
      <c r="O179" s="8">
        <v>44409</v>
      </c>
      <c r="P179" s="8">
        <v>44520</v>
      </c>
    </row>
    <row r="180" spans="1:16" x14ac:dyDescent="0.25">
      <c r="A180" s="3" t="s">
        <v>243</v>
      </c>
      <c r="B180" s="3" t="s">
        <v>1115</v>
      </c>
      <c r="C180" s="3" t="s">
        <v>1116</v>
      </c>
      <c r="D180" s="3" t="s">
        <v>1117</v>
      </c>
      <c r="E180" s="15">
        <v>1128.67</v>
      </c>
      <c r="F180" s="4"/>
      <c r="G180" s="16">
        <f t="shared" si="4"/>
        <v>1128.67</v>
      </c>
      <c r="H180" s="6"/>
      <c r="I180" s="6"/>
      <c r="J180" s="17">
        <v>39706.92</v>
      </c>
      <c r="K180" s="16">
        <v>73500</v>
      </c>
      <c r="L180" s="18">
        <f t="shared" si="5"/>
        <v>-33793.08</v>
      </c>
      <c r="M180" s="8">
        <v>44202.538506944446</v>
      </c>
      <c r="N180" s="8">
        <v>44651</v>
      </c>
      <c r="O180" s="8">
        <v>44378</v>
      </c>
      <c r="P180" s="8">
        <v>44574</v>
      </c>
    </row>
    <row r="181" spans="1:16" x14ac:dyDescent="0.25">
      <c r="A181" s="3" t="s">
        <v>243</v>
      </c>
      <c r="B181" s="3" t="s">
        <v>646</v>
      </c>
      <c r="C181" s="3" t="s">
        <v>647</v>
      </c>
      <c r="D181" s="3" t="s">
        <v>648</v>
      </c>
      <c r="E181" s="15">
        <v>548.58000000000004</v>
      </c>
      <c r="F181" s="4"/>
      <c r="G181" s="16">
        <f t="shared" si="4"/>
        <v>548.58000000000004</v>
      </c>
      <c r="H181" s="6"/>
      <c r="I181" s="6"/>
      <c r="J181" s="17">
        <v>39334.19</v>
      </c>
      <c r="K181" s="16">
        <v>54100</v>
      </c>
      <c r="L181" s="18">
        <f t="shared" si="5"/>
        <v>-14765.809999999998</v>
      </c>
      <c r="M181" s="8">
        <v>44202.56689814815</v>
      </c>
      <c r="N181" s="8">
        <v>44651</v>
      </c>
      <c r="O181" s="8">
        <v>44378</v>
      </c>
      <c r="P181" s="8">
        <v>44554</v>
      </c>
    </row>
    <row r="182" spans="1:16" x14ac:dyDescent="0.25">
      <c r="A182" s="3" t="s">
        <v>243</v>
      </c>
      <c r="B182" s="3" t="s">
        <v>649</v>
      </c>
      <c r="C182" s="3" t="s">
        <v>650</v>
      </c>
      <c r="D182" s="3" t="s">
        <v>651</v>
      </c>
      <c r="E182" s="15">
        <v>354339.29</v>
      </c>
      <c r="F182" s="4"/>
      <c r="G182" s="16">
        <f t="shared" si="4"/>
        <v>354339.29</v>
      </c>
      <c r="H182" s="6"/>
      <c r="I182" s="6"/>
      <c r="J182" s="17">
        <v>1958069.3399999999</v>
      </c>
      <c r="K182" s="16">
        <v>0</v>
      </c>
      <c r="L182" s="18">
        <f t="shared" si="5"/>
        <v>1958069.3399999999</v>
      </c>
      <c r="M182" s="8">
        <v>36629</v>
      </c>
      <c r="N182" s="8">
        <v>55153</v>
      </c>
      <c r="O182" s="8">
        <v>36495</v>
      </c>
      <c r="P182" s="8"/>
    </row>
    <row r="183" spans="1:16" x14ac:dyDescent="0.25">
      <c r="A183" s="3" t="s">
        <v>243</v>
      </c>
      <c r="B183" s="3" t="s">
        <v>649</v>
      </c>
      <c r="C183" s="3" t="s">
        <v>652</v>
      </c>
      <c r="D183" s="3" t="s">
        <v>653</v>
      </c>
      <c r="E183" s="15">
        <v>2168.66</v>
      </c>
      <c r="F183" s="4"/>
      <c r="G183" s="16">
        <f t="shared" si="4"/>
        <v>2168.66</v>
      </c>
      <c r="H183" s="6"/>
      <c r="I183" s="6"/>
      <c r="J183" s="17">
        <v>4127.67</v>
      </c>
      <c r="K183" s="16">
        <v>25000</v>
      </c>
      <c r="L183" s="18">
        <f t="shared" si="5"/>
        <v>-20872.330000000002</v>
      </c>
      <c r="M183" s="8">
        <v>44840.380208333336</v>
      </c>
      <c r="N183" s="8">
        <v>45094</v>
      </c>
      <c r="O183" s="8">
        <v>44866</v>
      </c>
      <c r="P183" s="8"/>
    </row>
    <row r="184" spans="1:16" x14ac:dyDescent="0.25">
      <c r="A184" s="3" t="s">
        <v>243</v>
      </c>
      <c r="B184" s="3" t="s">
        <v>649</v>
      </c>
      <c r="C184" s="3" t="s">
        <v>1316</v>
      </c>
      <c r="D184" s="3" t="s">
        <v>1317</v>
      </c>
      <c r="E184" s="15">
        <v>92483.97</v>
      </c>
      <c r="F184" s="4"/>
      <c r="G184" s="16">
        <f t="shared" si="4"/>
        <v>92483.97</v>
      </c>
      <c r="H184" s="6"/>
      <c r="I184" s="6"/>
      <c r="J184" s="17">
        <v>92483.97</v>
      </c>
      <c r="K184" s="16">
        <v>43338.35</v>
      </c>
      <c r="L184" s="18">
        <f t="shared" si="5"/>
        <v>49145.62</v>
      </c>
      <c r="M184" s="8">
        <v>45211.584085648145</v>
      </c>
      <c r="N184" s="8">
        <v>45342</v>
      </c>
      <c r="O184" s="8">
        <v>45200</v>
      </c>
      <c r="P184" s="8">
        <v>45329</v>
      </c>
    </row>
    <row r="185" spans="1:16" x14ac:dyDescent="0.25">
      <c r="A185" s="3" t="s">
        <v>243</v>
      </c>
      <c r="B185" s="3" t="s">
        <v>649</v>
      </c>
      <c r="C185" s="3" t="s">
        <v>658</v>
      </c>
      <c r="D185" s="3" t="s">
        <v>659</v>
      </c>
      <c r="E185" s="15">
        <v>-23357.78</v>
      </c>
      <c r="F185" s="4"/>
      <c r="G185" s="16">
        <f t="shared" si="4"/>
        <v>-23357.78</v>
      </c>
      <c r="H185" s="6"/>
      <c r="I185" s="6"/>
      <c r="J185" s="17">
        <v>258583.44999999998</v>
      </c>
      <c r="K185" s="16">
        <v>12423.85</v>
      </c>
      <c r="L185" s="18">
        <f t="shared" si="5"/>
        <v>246159.59999999998</v>
      </c>
      <c r="M185" s="8">
        <v>44739.751030092593</v>
      </c>
      <c r="N185" s="8">
        <v>45657</v>
      </c>
      <c r="O185" s="8">
        <v>44743</v>
      </c>
      <c r="P185" s="8">
        <v>44883</v>
      </c>
    </row>
    <row r="186" spans="1:16" x14ac:dyDescent="0.25">
      <c r="A186" s="3" t="s">
        <v>243</v>
      </c>
      <c r="B186" s="3" t="s">
        <v>649</v>
      </c>
      <c r="C186" s="3" t="s">
        <v>660</v>
      </c>
      <c r="D186" s="3" t="s">
        <v>661</v>
      </c>
      <c r="E186" s="15">
        <v>232289.57</v>
      </c>
      <c r="F186" s="4"/>
      <c r="G186" s="16">
        <f t="shared" si="4"/>
        <v>232289.57</v>
      </c>
      <c r="H186" s="6"/>
      <c r="I186" s="6"/>
      <c r="J186" s="17">
        <v>387434.37</v>
      </c>
      <c r="K186" s="16">
        <v>93664.48</v>
      </c>
      <c r="L186" s="18">
        <f t="shared" si="5"/>
        <v>293769.89</v>
      </c>
      <c r="M186" s="8">
        <v>44783.584398148145</v>
      </c>
      <c r="N186" s="8">
        <v>45057</v>
      </c>
      <c r="O186" s="8">
        <v>44774</v>
      </c>
      <c r="P186" s="8">
        <v>45049</v>
      </c>
    </row>
    <row r="187" spans="1:16" x14ac:dyDescent="0.25">
      <c r="A187" s="3" t="s">
        <v>243</v>
      </c>
      <c r="B187" s="3" t="s">
        <v>649</v>
      </c>
      <c r="C187" s="3" t="s">
        <v>1318</v>
      </c>
      <c r="D187" s="3" t="s">
        <v>1319</v>
      </c>
      <c r="E187" s="15">
        <v>152319.03</v>
      </c>
      <c r="F187" s="4"/>
      <c r="G187" s="16">
        <f t="shared" si="4"/>
        <v>152319.03</v>
      </c>
      <c r="H187" s="6"/>
      <c r="I187" s="6"/>
      <c r="J187" s="17">
        <v>152319.03</v>
      </c>
      <c r="K187" s="16">
        <v>31266.98</v>
      </c>
      <c r="L187" s="18">
        <f t="shared" si="5"/>
        <v>121052.05</v>
      </c>
      <c r="M187" s="8">
        <v>45002.750474537039</v>
      </c>
      <c r="N187" s="8">
        <v>45260</v>
      </c>
      <c r="O187" s="8">
        <v>44986</v>
      </c>
      <c r="P187" s="8">
        <v>45259</v>
      </c>
    </row>
    <row r="188" spans="1:16" x14ac:dyDescent="0.25">
      <c r="A188" s="3" t="s">
        <v>243</v>
      </c>
      <c r="B188" s="3" t="s">
        <v>649</v>
      </c>
      <c r="C188" s="3" t="s">
        <v>1320</v>
      </c>
      <c r="D188" s="3" t="s">
        <v>1321</v>
      </c>
      <c r="E188" s="15">
        <v>72691.990000000005</v>
      </c>
      <c r="F188" s="4"/>
      <c r="G188" s="16">
        <f t="shared" si="4"/>
        <v>72691.990000000005</v>
      </c>
      <c r="H188" s="6"/>
      <c r="I188" s="6"/>
      <c r="J188" s="17">
        <v>72691.990000000005</v>
      </c>
      <c r="K188" s="16">
        <v>45572.01</v>
      </c>
      <c r="L188" s="18">
        <f t="shared" si="5"/>
        <v>27119.980000000003</v>
      </c>
      <c r="M188" s="8">
        <v>45049.75068287037</v>
      </c>
      <c r="N188" s="8">
        <v>45190</v>
      </c>
      <c r="O188" s="8">
        <v>45047</v>
      </c>
      <c r="P188" s="8">
        <v>45202</v>
      </c>
    </row>
    <row r="189" spans="1:16" x14ac:dyDescent="0.25">
      <c r="A189" s="3" t="s">
        <v>243</v>
      </c>
      <c r="B189" s="3" t="s">
        <v>649</v>
      </c>
      <c r="C189" s="3" t="s">
        <v>1139</v>
      </c>
      <c r="D189" s="3" t="s">
        <v>1140</v>
      </c>
      <c r="E189" s="15">
        <v>-53.87</v>
      </c>
      <c r="F189" s="4"/>
      <c r="G189" s="16">
        <f t="shared" si="4"/>
        <v>-53.87</v>
      </c>
      <c r="H189" s="6"/>
      <c r="I189" s="6"/>
      <c r="J189" s="17">
        <v>-2701.4</v>
      </c>
      <c r="K189" s="16">
        <v>28102.560000000001</v>
      </c>
      <c r="L189" s="18">
        <f t="shared" si="5"/>
        <v>-30803.960000000003</v>
      </c>
      <c r="M189" s="8">
        <v>42930.423576388886</v>
      </c>
      <c r="N189" s="8">
        <v>43344</v>
      </c>
      <c r="O189" s="8">
        <v>43191</v>
      </c>
      <c r="P189" s="8"/>
    </row>
    <row r="190" spans="1:16" x14ac:dyDescent="0.25">
      <c r="A190" s="3" t="s">
        <v>243</v>
      </c>
      <c r="B190" s="3" t="s">
        <v>649</v>
      </c>
      <c r="C190" s="3" t="s">
        <v>1141</v>
      </c>
      <c r="D190" s="3" t="s">
        <v>1142</v>
      </c>
      <c r="E190" s="15">
        <v>-52.79</v>
      </c>
      <c r="F190" s="4"/>
      <c r="G190" s="16">
        <f t="shared" si="4"/>
        <v>-52.79</v>
      </c>
      <c r="H190" s="6"/>
      <c r="I190" s="6"/>
      <c r="J190" s="17">
        <v>-2988.77</v>
      </c>
      <c r="K190" s="16">
        <v>28102.560000000001</v>
      </c>
      <c r="L190" s="18">
        <f t="shared" si="5"/>
        <v>-31091.33</v>
      </c>
      <c r="M190" s="8">
        <v>42930.429652777777</v>
      </c>
      <c r="N190" s="8">
        <v>43344</v>
      </c>
      <c r="O190" s="8">
        <v>43191</v>
      </c>
      <c r="P190" s="8"/>
    </row>
    <row r="191" spans="1:16" x14ac:dyDescent="0.25">
      <c r="A191" s="3" t="s">
        <v>243</v>
      </c>
      <c r="B191" s="3" t="s">
        <v>668</v>
      </c>
      <c r="C191" s="3" t="s">
        <v>669</v>
      </c>
      <c r="D191" s="3" t="s">
        <v>670</v>
      </c>
      <c r="E191" s="15">
        <v>37403.519999999997</v>
      </c>
      <c r="F191" s="4"/>
      <c r="G191" s="16">
        <f t="shared" si="4"/>
        <v>37403.519999999997</v>
      </c>
      <c r="H191" s="6"/>
      <c r="I191" s="6"/>
      <c r="J191" s="17">
        <v>1512645.24</v>
      </c>
      <c r="K191" s="16">
        <v>507691.08</v>
      </c>
      <c r="L191" s="18">
        <f t="shared" si="5"/>
        <v>1004954.1599999999</v>
      </c>
      <c r="M191" s="8">
        <v>44424.751550925925</v>
      </c>
      <c r="N191" s="8">
        <v>44896</v>
      </c>
      <c r="O191" s="8">
        <v>44440</v>
      </c>
      <c r="P191" s="8">
        <v>44886</v>
      </c>
    </row>
    <row r="192" spans="1:16" x14ac:dyDescent="0.25">
      <c r="A192" s="3" t="s">
        <v>243</v>
      </c>
      <c r="B192" s="3" t="s">
        <v>671</v>
      </c>
      <c r="C192" s="3" t="s">
        <v>672</v>
      </c>
      <c r="D192" s="3" t="s">
        <v>673</v>
      </c>
      <c r="E192" s="15">
        <v>45141.83</v>
      </c>
      <c r="F192" s="4"/>
      <c r="G192" s="16">
        <f t="shared" si="4"/>
        <v>45141.83</v>
      </c>
      <c r="H192" s="6"/>
      <c r="I192" s="6"/>
      <c r="J192" s="17">
        <v>77418.37</v>
      </c>
      <c r="K192" s="16">
        <v>765.33</v>
      </c>
      <c r="L192" s="18">
        <f t="shared" si="5"/>
        <v>76653.039999999994</v>
      </c>
      <c r="M192" s="8">
        <v>44855.750902777778</v>
      </c>
      <c r="N192" s="8">
        <v>46093</v>
      </c>
      <c r="O192" s="8">
        <v>44866</v>
      </c>
      <c r="P192" s="8"/>
    </row>
    <row r="193" spans="1:16" x14ac:dyDescent="0.25">
      <c r="A193" s="3" t="s">
        <v>243</v>
      </c>
      <c r="B193" s="3" t="s">
        <v>674</v>
      </c>
      <c r="C193" s="3" t="s">
        <v>1322</v>
      </c>
      <c r="D193" s="3" t="s">
        <v>1323</v>
      </c>
      <c r="E193" s="15">
        <v>-210.39</v>
      </c>
      <c r="F193" s="4"/>
      <c r="G193" s="16">
        <f t="shared" si="4"/>
        <v>-210.39</v>
      </c>
      <c r="H193" s="6"/>
      <c r="I193" s="6"/>
      <c r="J193" s="17">
        <v>-210.39</v>
      </c>
      <c r="K193" s="16">
        <v>0</v>
      </c>
      <c r="L193" s="18">
        <f t="shared" si="5"/>
        <v>-210.39</v>
      </c>
      <c r="M193" s="8">
        <v>40303</v>
      </c>
      <c r="N193" s="8">
        <v>55153</v>
      </c>
      <c r="O193" s="8">
        <v>41334</v>
      </c>
      <c r="P193" s="8"/>
    </row>
    <row r="194" spans="1:16" x14ac:dyDescent="0.25">
      <c r="A194" s="3" t="s">
        <v>243</v>
      </c>
      <c r="B194" s="3" t="s">
        <v>674</v>
      </c>
      <c r="C194" s="3" t="s">
        <v>1324</v>
      </c>
      <c r="D194" s="3" t="s">
        <v>1325</v>
      </c>
      <c r="E194" s="15">
        <v>12191.52</v>
      </c>
      <c r="F194" s="4"/>
      <c r="G194" s="16">
        <f t="shared" si="4"/>
        <v>12191.52</v>
      </c>
      <c r="H194" s="6"/>
      <c r="I194" s="6"/>
      <c r="J194" s="17">
        <v>12191.52</v>
      </c>
      <c r="K194" s="16">
        <v>0</v>
      </c>
      <c r="L194" s="18">
        <f t="shared" si="5"/>
        <v>12191.52</v>
      </c>
      <c r="M194" s="8">
        <v>45048.408738425926</v>
      </c>
      <c r="N194" s="8">
        <v>55153</v>
      </c>
      <c r="O194" s="8">
        <v>45047</v>
      </c>
      <c r="P194" s="8"/>
    </row>
    <row r="195" spans="1:16" x14ac:dyDescent="0.25">
      <c r="A195" s="3" t="s">
        <v>243</v>
      </c>
      <c r="B195" s="3" t="s">
        <v>674</v>
      </c>
      <c r="C195" s="3" t="s">
        <v>675</v>
      </c>
      <c r="D195" s="3" t="s">
        <v>676</v>
      </c>
      <c r="E195" s="15">
        <v>251035.39</v>
      </c>
      <c r="F195" s="4"/>
      <c r="G195" s="16">
        <f t="shared" ref="G195:G257" si="6">E195-F195</f>
        <v>251035.39</v>
      </c>
      <c r="H195" s="6"/>
      <c r="I195" s="6"/>
      <c r="J195" s="17">
        <v>13231230.440000001</v>
      </c>
      <c r="K195" s="16">
        <v>0</v>
      </c>
      <c r="L195" s="18">
        <f t="shared" si="5"/>
        <v>13231230.440000001</v>
      </c>
      <c r="M195" s="8">
        <v>39630</v>
      </c>
      <c r="N195" s="8">
        <v>55153</v>
      </c>
      <c r="O195" s="8">
        <v>39630</v>
      </c>
      <c r="P195" s="8"/>
    </row>
    <row r="196" spans="1:16" x14ac:dyDescent="0.25">
      <c r="A196" s="3" t="s">
        <v>243</v>
      </c>
      <c r="B196" s="3" t="s">
        <v>674</v>
      </c>
      <c r="C196" s="3" t="s">
        <v>677</v>
      </c>
      <c r="D196" s="3" t="s">
        <v>678</v>
      </c>
      <c r="E196" s="15">
        <v>1448.49</v>
      </c>
      <c r="F196" s="4"/>
      <c r="G196" s="16">
        <f t="shared" si="6"/>
        <v>1448.49</v>
      </c>
      <c r="H196" s="6"/>
      <c r="I196" s="6"/>
      <c r="J196" s="17">
        <v>11809.2</v>
      </c>
      <c r="K196" s="16">
        <v>1000000</v>
      </c>
      <c r="L196" s="18">
        <f t="shared" si="5"/>
        <v>-988190.8</v>
      </c>
      <c r="M196" s="8">
        <v>42382.482071759259</v>
      </c>
      <c r="N196" s="8">
        <v>55153</v>
      </c>
      <c r="O196" s="8">
        <v>42430</v>
      </c>
      <c r="P196" s="8"/>
    </row>
    <row r="197" spans="1:16" x14ac:dyDescent="0.25">
      <c r="A197" s="3" t="s">
        <v>243</v>
      </c>
      <c r="B197" s="3" t="s">
        <v>674</v>
      </c>
      <c r="C197" s="3" t="s">
        <v>679</v>
      </c>
      <c r="D197" s="3" t="s">
        <v>680</v>
      </c>
      <c r="E197" s="15">
        <v>14953.65</v>
      </c>
      <c r="F197" s="4"/>
      <c r="G197" s="16">
        <f t="shared" si="6"/>
        <v>14953.65</v>
      </c>
      <c r="H197" s="6"/>
      <c r="I197" s="6"/>
      <c r="J197" s="17">
        <v>90495.16</v>
      </c>
      <c r="K197" s="16">
        <v>2500000</v>
      </c>
      <c r="L197" s="18">
        <f t="shared" ref="L197:L260" si="7">J197-K197</f>
        <v>-2409504.84</v>
      </c>
      <c r="M197" s="8">
        <v>42382.424027777779</v>
      </c>
      <c r="N197" s="8">
        <v>55153</v>
      </c>
      <c r="O197" s="8">
        <v>42461</v>
      </c>
      <c r="P197" s="8"/>
    </row>
    <row r="198" spans="1:16" x14ac:dyDescent="0.25">
      <c r="A198" s="3" t="s">
        <v>243</v>
      </c>
      <c r="B198" s="3" t="s">
        <v>674</v>
      </c>
      <c r="C198" s="3" t="s">
        <v>681</v>
      </c>
      <c r="D198" s="3" t="s">
        <v>682</v>
      </c>
      <c r="E198" s="15">
        <v>136183.5</v>
      </c>
      <c r="F198" s="4"/>
      <c r="G198" s="16">
        <f t="shared" si="6"/>
        <v>136183.5</v>
      </c>
      <c r="H198" s="6"/>
      <c r="I198" s="6"/>
      <c r="J198" s="17">
        <v>674466.8</v>
      </c>
      <c r="K198" s="16">
        <v>2500000</v>
      </c>
      <c r="L198" s="18">
        <f t="shared" si="7"/>
        <v>-1825533.2</v>
      </c>
      <c r="M198" s="8">
        <v>42382.404050925928</v>
      </c>
      <c r="N198" s="8">
        <v>55153</v>
      </c>
      <c r="O198" s="8">
        <v>42461</v>
      </c>
      <c r="P198" s="8"/>
    </row>
    <row r="199" spans="1:16" x14ac:dyDescent="0.25">
      <c r="A199" s="3" t="s">
        <v>243</v>
      </c>
      <c r="B199" s="3" t="s">
        <v>674</v>
      </c>
      <c r="C199" s="3" t="s">
        <v>683</v>
      </c>
      <c r="D199" s="3" t="s">
        <v>684</v>
      </c>
      <c r="E199" s="15">
        <v>232.64</v>
      </c>
      <c r="F199" s="4"/>
      <c r="G199" s="16">
        <f t="shared" si="6"/>
        <v>232.64</v>
      </c>
      <c r="H199" s="6"/>
      <c r="I199" s="6"/>
      <c r="J199" s="17">
        <v>16527.47</v>
      </c>
      <c r="K199" s="16">
        <v>1000000</v>
      </c>
      <c r="L199" s="18">
        <f t="shared" si="7"/>
        <v>-983472.53</v>
      </c>
      <c r="M199" s="8">
        <v>42382.416134259256</v>
      </c>
      <c r="N199" s="8">
        <v>55153</v>
      </c>
      <c r="O199" s="8">
        <v>42675</v>
      </c>
      <c r="P199" s="8"/>
    </row>
    <row r="200" spans="1:16" x14ac:dyDescent="0.25">
      <c r="A200" s="3" t="s">
        <v>243</v>
      </c>
      <c r="B200" s="3" t="s">
        <v>674</v>
      </c>
      <c r="C200" s="3" t="s">
        <v>685</v>
      </c>
      <c r="D200" s="3" t="s">
        <v>686</v>
      </c>
      <c r="E200" s="15">
        <v>1589253.17</v>
      </c>
      <c r="F200" s="4"/>
      <c r="G200" s="16">
        <f t="shared" si="6"/>
        <v>1589253.17</v>
      </c>
      <c r="H200" s="6"/>
      <c r="I200" s="6"/>
      <c r="J200" s="17">
        <v>23621807.159999996</v>
      </c>
      <c r="K200" s="16">
        <v>0</v>
      </c>
      <c r="L200" s="18">
        <f t="shared" si="7"/>
        <v>23621807.159999996</v>
      </c>
      <c r="M200" s="8">
        <v>39630</v>
      </c>
      <c r="N200" s="8">
        <v>55153</v>
      </c>
      <c r="O200" s="8">
        <v>39630</v>
      </c>
      <c r="P200" s="8">
        <v>40167</v>
      </c>
    </row>
    <row r="201" spans="1:16" x14ac:dyDescent="0.25">
      <c r="A201" s="3" t="s">
        <v>243</v>
      </c>
      <c r="B201" s="3" t="s">
        <v>674</v>
      </c>
      <c r="C201" s="3" t="s">
        <v>687</v>
      </c>
      <c r="D201" s="3" t="s">
        <v>688</v>
      </c>
      <c r="E201" s="15">
        <v>33041.54</v>
      </c>
      <c r="F201" s="4"/>
      <c r="G201" s="16">
        <f t="shared" si="6"/>
        <v>33041.54</v>
      </c>
      <c r="H201" s="6"/>
      <c r="I201" s="6"/>
      <c r="J201" s="17">
        <v>624811.14</v>
      </c>
      <c r="K201" s="16">
        <v>0</v>
      </c>
      <c r="L201" s="18">
        <f t="shared" si="7"/>
        <v>624811.14</v>
      </c>
      <c r="M201" s="8">
        <v>39630</v>
      </c>
      <c r="N201" s="8">
        <v>55153</v>
      </c>
      <c r="O201" s="8">
        <v>39630</v>
      </c>
      <c r="P201" s="8"/>
    </row>
    <row r="202" spans="1:16" x14ac:dyDescent="0.25">
      <c r="A202" s="3" t="s">
        <v>243</v>
      </c>
      <c r="B202" s="3" t="s">
        <v>689</v>
      </c>
      <c r="C202" s="3" t="s">
        <v>690</v>
      </c>
      <c r="D202" s="3" t="s">
        <v>691</v>
      </c>
      <c r="E202" s="15">
        <v>509262.78</v>
      </c>
      <c r="F202" s="4"/>
      <c r="G202" s="16">
        <f t="shared" si="6"/>
        <v>509262.78</v>
      </c>
      <c r="H202" s="6"/>
      <c r="I202" s="6"/>
      <c r="J202" s="17">
        <v>8686272.1799999997</v>
      </c>
      <c r="K202" s="16">
        <v>1</v>
      </c>
      <c r="L202" s="18">
        <f t="shared" si="7"/>
        <v>8686271.1799999997</v>
      </c>
      <c r="M202" s="8">
        <v>40543</v>
      </c>
      <c r="N202" s="8">
        <v>55153</v>
      </c>
      <c r="O202" s="8">
        <v>40544</v>
      </c>
      <c r="P202" s="8"/>
    </row>
    <row r="203" spans="1:16" x14ac:dyDescent="0.25">
      <c r="A203" s="3" t="s">
        <v>243</v>
      </c>
      <c r="B203" s="3" t="s">
        <v>689</v>
      </c>
      <c r="C203" s="3" t="s">
        <v>1326</v>
      </c>
      <c r="D203" s="3" t="s">
        <v>1327</v>
      </c>
      <c r="E203" s="15">
        <v>14935.28</v>
      </c>
      <c r="F203" s="4"/>
      <c r="G203" s="16">
        <f t="shared" si="6"/>
        <v>14935.28</v>
      </c>
      <c r="H203" s="6"/>
      <c r="I203" s="6"/>
      <c r="J203" s="17">
        <v>297438.99000000005</v>
      </c>
      <c r="K203" s="16">
        <v>5000000</v>
      </c>
      <c r="L203" s="18">
        <f t="shared" si="7"/>
        <v>-4702561.01</v>
      </c>
      <c r="M203" s="8">
        <v>42382.433159722219</v>
      </c>
      <c r="N203" s="8">
        <v>55153</v>
      </c>
      <c r="O203" s="8">
        <v>42491</v>
      </c>
      <c r="P203" s="8"/>
    </row>
    <row r="204" spans="1:16" x14ac:dyDescent="0.25">
      <c r="A204" s="3" t="s">
        <v>243</v>
      </c>
      <c r="B204" s="3" t="s">
        <v>689</v>
      </c>
      <c r="C204" s="3" t="s">
        <v>692</v>
      </c>
      <c r="D204" s="3" t="s">
        <v>693</v>
      </c>
      <c r="E204" s="15">
        <v>27714.78</v>
      </c>
      <c r="F204" s="4"/>
      <c r="G204" s="16">
        <f t="shared" si="6"/>
        <v>27714.78</v>
      </c>
      <c r="H204" s="6"/>
      <c r="I204" s="6"/>
      <c r="J204" s="17">
        <v>271527.66000000003</v>
      </c>
      <c r="K204" s="16">
        <v>2500000</v>
      </c>
      <c r="L204" s="18">
        <f t="shared" si="7"/>
        <v>-2228472.34</v>
      </c>
      <c r="M204" s="8">
        <v>42382.451747685183</v>
      </c>
      <c r="N204" s="8">
        <v>55153</v>
      </c>
      <c r="O204" s="8">
        <v>42401</v>
      </c>
      <c r="P204" s="8"/>
    </row>
    <row r="205" spans="1:16" x14ac:dyDescent="0.25">
      <c r="A205" s="3" t="s">
        <v>243</v>
      </c>
      <c r="B205" s="3" t="s">
        <v>689</v>
      </c>
      <c r="C205" s="3" t="s">
        <v>1328</v>
      </c>
      <c r="D205" s="3" t="s">
        <v>1329</v>
      </c>
      <c r="E205" s="15">
        <v>17506.75</v>
      </c>
      <c r="F205" s="4"/>
      <c r="G205" s="16">
        <f t="shared" si="6"/>
        <v>17506.75</v>
      </c>
      <c r="H205" s="6"/>
      <c r="I205" s="6"/>
      <c r="J205" s="17">
        <v>17506.75</v>
      </c>
      <c r="K205" s="16">
        <v>1000000</v>
      </c>
      <c r="L205" s="18">
        <f t="shared" si="7"/>
        <v>-982493.25</v>
      </c>
      <c r="M205" s="8">
        <v>42804.434884259259</v>
      </c>
      <c r="N205" s="8">
        <v>55153</v>
      </c>
      <c r="O205" s="8">
        <v>43647</v>
      </c>
      <c r="P205" s="8"/>
    </row>
    <row r="206" spans="1:16" x14ac:dyDescent="0.25">
      <c r="A206" s="3" t="s">
        <v>243</v>
      </c>
      <c r="B206" s="3" t="s">
        <v>689</v>
      </c>
      <c r="C206" s="3" t="s">
        <v>694</v>
      </c>
      <c r="D206" s="3" t="s">
        <v>695</v>
      </c>
      <c r="E206" s="15">
        <v>183192.88</v>
      </c>
      <c r="F206" s="4"/>
      <c r="G206" s="16">
        <f t="shared" si="6"/>
        <v>183192.88</v>
      </c>
      <c r="H206" s="6"/>
      <c r="I206" s="6"/>
      <c r="J206" s="17">
        <v>730834.73</v>
      </c>
      <c r="K206" s="16">
        <v>2500000</v>
      </c>
      <c r="L206" s="18">
        <f t="shared" si="7"/>
        <v>-1769165.27</v>
      </c>
      <c r="M206" s="8">
        <v>42382.439930555556</v>
      </c>
      <c r="N206" s="8">
        <v>55153</v>
      </c>
      <c r="O206" s="8">
        <v>42430</v>
      </c>
      <c r="P206" s="8"/>
    </row>
    <row r="207" spans="1:16" x14ac:dyDescent="0.25">
      <c r="A207" s="3" t="s">
        <v>243</v>
      </c>
      <c r="B207" s="3" t="s">
        <v>689</v>
      </c>
      <c r="C207" s="3" t="s">
        <v>696</v>
      </c>
      <c r="D207" s="3" t="s">
        <v>697</v>
      </c>
      <c r="E207" s="15">
        <v>53394.11</v>
      </c>
      <c r="F207" s="4"/>
      <c r="G207" s="16">
        <f t="shared" si="6"/>
        <v>53394.11</v>
      </c>
      <c r="H207" s="6"/>
      <c r="I207" s="6"/>
      <c r="J207" s="17">
        <v>163531.96000000002</v>
      </c>
      <c r="K207" s="16">
        <v>2500000</v>
      </c>
      <c r="L207" s="18">
        <f t="shared" si="7"/>
        <v>-2336468.04</v>
      </c>
      <c r="M207" s="8">
        <v>42382.445775462962</v>
      </c>
      <c r="N207" s="8">
        <v>55153</v>
      </c>
      <c r="O207" s="8">
        <v>42461</v>
      </c>
      <c r="P207" s="8"/>
    </row>
    <row r="208" spans="1:16" x14ac:dyDescent="0.25">
      <c r="A208" s="3" t="s">
        <v>243</v>
      </c>
      <c r="B208" s="3" t="s">
        <v>689</v>
      </c>
      <c r="C208" s="3" t="s">
        <v>698</v>
      </c>
      <c r="D208" s="3" t="s">
        <v>699</v>
      </c>
      <c r="E208" s="15">
        <v>2339381.35</v>
      </c>
      <c r="F208" s="4"/>
      <c r="G208" s="16">
        <f t="shared" si="6"/>
        <v>2339381.35</v>
      </c>
      <c r="H208" s="6"/>
      <c r="I208" s="6"/>
      <c r="J208" s="17">
        <v>22904624.720000003</v>
      </c>
      <c r="K208" s="16">
        <v>1</v>
      </c>
      <c r="L208" s="18">
        <f t="shared" si="7"/>
        <v>22904623.720000003</v>
      </c>
      <c r="M208" s="8">
        <v>40543</v>
      </c>
      <c r="N208" s="8">
        <v>55153</v>
      </c>
      <c r="O208" s="8">
        <v>40544</v>
      </c>
      <c r="P208" s="8"/>
    </row>
    <row r="209" spans="1:16" x14ac:dyDescent="0.25">
      <c r="A209" s="3" t="s">
        <v>243</v>
      </c>
      <c r="B209" s="3" t="s">
        <v>689</v>
      </c>
      <c r="C209" s="3" t="s">
        <v>700</v>
      </c>
      <c r="D209" s="3" t="s">
        <v>701</v>
      </c>
      <c r="E209" s="15">
        <v>99085.29</v>
      </c>
      <c r="F209" s="4"/>
      <c r="G209" s="16">
        <f t="shared" si="6"/>
        <v>99085.29</v>
      </c>
      <c r="H209" s="6"/>
      <c r="I209" s="6"/>
      <c r="J209" s="17">
        <v>367015.52</v>
      </c>
      <c r="K209" s="16">
        <v>1</v>
      </c>
      <c r="L209" s="18">
        <f t="shared" si="7"/>
        <v>367014.52</v>
      </c>
      <c r="M209" s="8">
        <v>40543</v>
      </c>
      <c r="N209" s="8">
        <v>55153</v>
      </c>
      <c r="O209" s="8">
        <v>40634</v>
      </c>
      <c r="P209" s="8"/>
    </row>
    <row r="210" spans="1:16" x14ac:dyDescent="0.25">
      <c r="A210" s="3" t="s">
        <v>243</v>
      </c>
      <c r="B210" s="3" t="s">
        <v>1330</v>
      </c>
      <c r="C210" s="3" t="s">
        <v>1331</v>
      </c>
      <c r="D210" s="3" t="s">
        <v>1332</v>
      </c>
      <c r="E210" s="15">
        <v>1431508.06</v>
      </c>
      <c r="F210" s="4"/>
      <c r="G210" s="16">
        <f t="shared" si="6"/>
        <v>1431508.06</v>
      </c>
      <c r="H210" s="6"/>
      <c r="I210" s="6"/>
      <c r="J210" s="17">
        <v>1431508.06</v>
      </c>
      <c r="K210" s="16">
        <v>417336.96</v>
      </c>
      <c r="L210" s="18">
        <f t="shared" si="7"/>
        <v>1014171.1000000001</v>
      </c>
      <c r="M210" s="8">
        <v>44996.502303240741</v>
      </c>
      <c r="N210" s="8">
        <v>45128</v>
      </c>
      <c r="O210" s="8">
        <v>44986</v>
      </c>
      <c r="P210" s="8">
        <v>45219</v>
      </c>
    </row>
    <row r="211" spans="1:16" x14ac:dyDescent="0.25">
      <c r="A211" s="3" t="s">
        <v>243</v>
      </c>
      <c r="B211" s="3" t="s">
        <v>704</v>
      </c>
      <c r="C211" s="3" t="s">
        <v>705</v>
      </c>
      <c r="D211" s="3" t="s">
        <v>706</v>
      </c>
      <c r="E211" s="15">
        <v>332436.28000000003</v>
      </c>
      <c r="F211" s="4"/>
      <c r="G211" s="16">
        <f t="shared" si="6"/>
        <v>332436.28000000003</v>
      </c>
      <c r="H211" s="6"/>
      <c r="I211" s="6"/>
      <c r="J211" s="17">
        <v>1412676.29</v>
      </c>
      <c r="K211" s="16">
        <v>1062400</v>
      </c>
      <c r="L211" s="18">
        <f t="shared" si="7"/>
        <v>350276.29000000004</v>
      </c>
      <c r="M211" s="8">
        <v>44195.678518518522</v>
      </c>
      <c r="N211" s="8">
        <v>45960</v>
      </c>
      <c r="O211" s="8">
        <v>44501</v>
      </c>
      <c r="P211" s="8"/>
    </row>
    <row r="212" spans="1:16" x14ac:dyDescent="0.25">
      <c r="A212" s="3" t="s">
        <v>243</v>
      </c>
      <c r="B212" s="3" t="s">
        <v>704</v>
      </c>
      <c r="C212" s="3" t="s">
        <v>707</v>
      </c>
      <c r="D212" s="3" t="s">
        <v>708</v>
      </c>
      <c r="E212" s="15">
        <v>501.51</v>
      </c>
      <c r="F212" s="4"/>
      <c r="G212" s="16">
        <f t="shared" si="6"/>
        <v>501.51</v>
      </c>
      <c r="H212" s="6"/>
      <c r="I212" s="6"/>
      <c r="J212" s="17">
        <v>26609.829999999998</v>
      </c>
      <c r="K212" s="16">
        <v>82500</v>
      </c>
      <c r="L212" s="18">
        <f t="shared" si="7"/>
        <v>-55890.17</v>
      </c>
      <c r="M212" s="8">
        <v>44198.621620370373</v>
      </c>
      <c r="N212" s="8">
        <v>45990</v>
      </c>
      <c r="O212" s="8">
        <v>44348</v>
      </c>
      <c r="P212" s="8"/>
    </row>
    <row r="213" spans="1:16" x14ac:dyDescent="0.25">
      <c r="A213" s="3" t="s">
        <v>243</v>
      </c>
      <c r="B213" s="3" t="s">
        <v>709</v>
      </c>
      <c r="C213" s="3" t="s">
        <v>710</v>
      </c>
      <c r="D213" s="3" t="s">
        <v>711</v>
      </c>
      <c r="E213" s="15">
        <v>-57.29</v>
      </c>
      <c r="F213" s="4"/>
      <c r="G213" s="16">
        <f t="shared" si="6"/>
        <v>-57.29</v>
      </c>
      <c r="H213" s="6"/>
      <c r="I213" s="6"/>
      <c r="J213" s="17">
        <v>19.479999999999997</v>
      </c>
      <c r="K213" s="16">
        <v>82500</v>
      </c>
      <c r="L213" s="18">
        <f t="shared" si="7"/>
        <v>-82480.52</v>
      </c>
      <c r="M213" s="8">
        <v>44199.404756944445</v>
      </c>
      <c r="N213" s="8">
        <v>45016</v>
      </c>
      <c r="O213" s="8">
        <v>44348</v>
      </c>
      <c r="P213" s="8"/>
    </row>
    <row r="214" spans="1:16" x14ac:dyDescent="0.25">
      <c r="A214" s="3" t="s">
        <v>243</v>
      </c>
      <c r="B214" s="3" t="s">
        <v>709</v>
      </c>
      <c r="C214" s="3" t="s">
        <v>1333</v>
      </c>
      <c r="D214" s="3" t="s">
        <v>1334</v>
      </c>
      <c r="E214" s="15">
        <v>352187.52</v>
      </c>
      <c r="F214" s="4"/>
      <c r="G214" s="16">
        <f t="shared" si="6"/>
        <v>352187.52</v>
      </c>
      <c r="H214" s="6"/>
      <c r="I214" s="6"/>
      <c r="J214" s="17">
        <v>352187.52</v>
      </c>
      <c r="K214" s="16">
        <v>129995.81</v>
      </c>
      <c r="L214" s="18">
        <f t="shared" si="7"/>
        <v>222191.71000000002</v>
      </c>
      <c r="M214" s="8">
        <v>44887.418344907404</v>
      </c>
      <c r="N214" s="8">
        <v>45289</v>
      </c>
      <c r="O214" s="8">
        <v>44986</v>
      </c>
      <c r="P214" s="8">
        <v>45250</v>
      </c>
    </row>
    <row r="215" spans="1:16" x14ac:dyDescent="0.25">
      <c r="A215" s="3" t="s">
        <v>243</v>
      </c>
      <c r="B215" s="3" t="s">
        <v>723</v>
      </c>
      <c r="C215" s="3" t="s">
        <v>724</v>
      </c>
      <c r="D215" s="3" t="s">
        <v>725</v>
      </c>
      <c r="E215" s="15">
        <v>704166.04</v>
      </c>
      <c r="F215" s="4"/>
      <c r="G215" s="16">
        <f t="shared" si="6"/>
        <v>704166.04</v>
      </c>
      <c r="H215" s="6"/>
      <c r="I215" s="6"/>
      <c r="J215" s="17">
        <v>1099115.4100000001</v>
      </c>
      <c r="K215" s="16">
        <v>510900</v>
      </c>
      <c r="L215" s="18">
        <f t="shared" si="7"/>
        <v>588215.41000000015</v>
      </c>
      <c r="M215" s="8">
        <v>44195.556643518517</v>
      </c>
      <c r="N215" s="8">
        <v>44286</v>
      </c>
      <c r="O215" s="8">
        <v>44501</v>
      </c>
      <c r="P215" s="8">
        <v>45196</v>
      </c>
    </row>
    <row r="216" spans="1:16" x14ac:dyDescent="0.25">
      <c r="A216" s="3" t="s">
        <v>243</v>
      </c>
      <c r="B216" s="3" t="s">
        <v>723</v>
      </c>
      <c r="C216" s="3" t="s">
        <v>726</v>
      </c>
      <c r="D216" s="3" t="s">
        <v>727</v>
      </c>
      <c r="E216" s="15">
        <v>54157.69</v>
      </c>
      <c r="F216" s="4"/>
      <c r="G216" s="16">
        <f t="shared" si="6"/>
        <v>54157.69</v>
      </c>
      <c r="H216" s="6"/>
      <c r="I216" s="6"/>
      <c r="J216" s="17">
        <v>61324.560000000005</v>
      </c>
      <c r="K216" s="16">
        <v>82500</v>
      </c>
      <c r="L216" s="18">
        <f t="shared" si="7"/>
        <v>-21175.439999999995</v>
      </c>
      <c r="M216" s="8">
        <v>44201.60837962963</v>
      </c>
      <c r="N216" s="8">
        <v>45016</v>
      </c>
      <c r="O216" s="8">
        <v>44409</v>
      </c>
      <c r="P216" s="8">
        <v>45196</v>
      </c>
    </row>
    <row r="217" spans="1:16" x14ac:dyDescent="0.25">
      <c r="A217" s="3" t="s">
        <v>243</v>
      </c>
      <c r="B217" s="3" t="s">
        <v>745</v>
      </c>
      <c r="C217" s="3" t="s">
        <v>746</v>
      </c>
      <c r="D217" s="3" t="s">
        <v>747</v>
      </c>
      <c r="E217" s="15">
        <v>-1547.23</v>
      </c>
      <c r="F217" s="4"/>
      <c r="G217" s="16">
        <f t="shared" si="6"/>
        <v>-1547.23</v>
      </c>
      <c r="H217" s="6"/>
      <c r="I217" s="6"/>
      <c r="J217" s="17">
        <v>86580.98000000001</v>
      </c>
      <c r="K217" s="16">
        <v>553900</v>
      </c>
      <c r="L217" s="18">
        <f t="shared" si="7"/>
        <v>-467319.02</v>
      </c>
      <c r="M217" s="8">
        <v>44195.480821759258</v>
      </c>
      <c r="N217" s="8">
        <v>44286</v>
      </c>
      <c r="O217" s="8">
        <v>44501</v>
      </c>
      <c r="P217" s="8">
        <v>44883</v>
      </c>
    </row>
    <row r="218" spans="1:16" x14ac:dyDescent="0.25">
      <c r="A218" s="3" t="s">
        <v>243</v>
      </c>
      <c r="B218" s="3" t="s">
        <v>745</v>
      </c>
      <c r="C218" s="3" t="s">
        <v>748</v>
      </c>
      <c r="D218" s="3" t="s">
        <v>749</v>
      </c>
      <c r="E218" s="15">
        <v>-3090.98</v>
      </c>
      <c r="F218" s="4"/>
      <c r="G218" s="16">
        <f t="shared" si="6"/>
        <v>-3090.98</v>
      </c>
      <c r="H218" s="6"/>
      <c r="I218" s="6"/>
      <c r="J218" s="17">
        <v>341.20999999999958</v>
      </c>
      <c r="K218" s="16">
        <v>82500</v>
      </c>
      <c r="L218" s="18">
        <f t="shared" si="7"/>
        <v>-82158.789999999994</v>
      </c>
      <c r="M218" s="8">
        <v>44253.981828703705</v>
      </c>
      <c r="N218" s="8">
        <v>45016</v>
      </c>
      <c r="O218" s="8">
        <v>44348</v>
      </c>
      <c r="P218" s="8"/>
    </row>
    <row r="219" spans="1:16" x14ac:dyDescent="0.25">
      <c r="A219" s="3" t="s">
        <v>243</v>
      </c>
      <c r="B219" s="3" t="s">
        <v>750</v>
      </c>
      <c r="C219" s="3" t="s">
        <v>751</v>
      </c>
      <c r="D219" s="3" t="s">
        <v>752</v>
      </c>
      <c r="E219" s="15">
        <v>2062158.57</v>
      </c>
      <c r="F219" s="4"/>
      <c r="G219" s="16">
        <f t="shared" si="6"/>
        <v>2062158.57</v>
      </c>
      <c r="H219" s="6"/>
      <c r="I219" s="6"/>
      <c r="J219" s="17">
        <v>2714635.12</v>
      </c>
      <c r="K219" s="16">
        <v>562000</v>
      </c>
      <c r="L219" s="18">
        <f t="shared" si="7"/>
        <v>2152635.12</v>
      </c>
      <c r="M219" s="8">
        <v>44195.496747685182</v>
      </c>
      <c r="N219" s="8">
        <v>45199</v>
      </c>
      <c r="O219" s="8">
        <v>44501</v>
      </c>
      <c r="P219" s="8">
        <v>45177</v>
      </c>
    </row>
    <row r="220" spans="1:16" x14ac:dyDescent="0.25">
      <c r="A220" s="3" t="s">
        <v>243</v>
      </c>
      <c r="B220" s="3" t="s">
        <v>750</v>
      </c>
      <c r="C220" s="3" t="s">
        <v>753</v>
      </c>
      <c r="D220" s="3" t="s">
        <v>754</v>
      </c>
      <c r="E220" s="15">
        <v>3596.12</v>
      </c>
      <c r="F220" s="4"/>
      <c r="G220" s="16">
        <f t="shared" si="6"/>
        <v>3596.12</v>
      </c>
      <c r="H220" s="6"/>
      <c r="I220" s="6"/>
      <c r="J220" s="17">
        <v>143382.9</v>
      </c>
      <c r="K220" s="16">
        <v>82500</v>
      </c>
      <c r="L220" s="18">
        <f t="shared" si="7"/>
        <v>60882.899999999994</v>
      </c>
      <c r="M220" s="8">
        <v>44201.652997685182</v>
      </c>
      <c r="N220" s="8">
        <v>45016</v>
      </c>
      <c r="O220" s="8">
        <v>44409</v>
      </c>
      <c r="P220" s="8">
        <v>45177</v>
      </c>
    </row>
    <row r="221" spans="1:16" x14ac:dyDescent="0.25">
      <c r="A221" s="3" t="s">
        <v>243</v>
      </c>
      <c r="B221" s="3" t="s">
        <v>755</v>
      </c>
      <c r="C221" s="3" t="s">
        <v>756</v>
      </c>
      <c r="D221" s="3" t="s">
        <v>757</v>
      </c>
      <c r="E221" s="15">
        <v>2007912.43</v>
      </c>
      <c r="F221" s="4"/>
      <c r="G221" s="16">
        <f t="shared" si="6"/>
        <v>2007912.43</v>
      </c>
      <c r="H221" s="6"/>
      <c r="I221" s="6"/>
      <c r="J221" s="17">
        <v>4099943.66</v>
      </c>
      <c r="K221" s="16">
        <v>635200</v>
      </c>
      <c r="L221" s="18">
        <f t="shared" si="7"/>
        <v>3464743.66</v>
      </c>
      <c r="M221" s="8">
        <v>44195.549074074072</v>
      </c>
      <c r="N221" s="8">
        <v>44286</v>
      </c>
      <c r="O221" s="8">
        <v>44440</v>
      </c>
      <c r="P221" s="8">
        <v>45105</v>
      </c>
    </row>
    <row r="222" spans="1:16" x14ac:dyDescent="0.25">
      <c r="A222" s="3" t="s">
        <v>243</v>
      </c>
      <c r="B222" s="3" t="s">
        <v>755</v>
      </c>
      <c r="C222" s="3" t="s">
        <v>758</v>
      </c>
      <c r="D222" s="3" t="s">
        <v>759</v>
      </c>
      <c r="E222" s="15">
        <v>5337.91</v>
      </c>
      <c r="F222" s="4"/>
      <c r="G222" s="16">
        <f t="shared" si="6"/>
        <v>5337.91</v>
      </c>
      <c r="H222" s="6"/>
      <c r="I222" s="6"/>
      <c r="J222" s="17">
        <v>87055.48</v>
      </c>
      <c r="K222" s="16">
        <v>82500</v>
      </c>
      <c r="L222" s="18">
        <f t="shared" si="7"/>
        <v>4555.4799999999959</v>
      </c>
      <c r="M222" s="8">
        <v>44201.639398148145</v>
      </c>
      <c r="N222" s="8">
        <v>45016</v>
      </c>
      <c r="O222" s="8">
        <v>44348</v>
      </c>
      <c r="P222" s="8">
        <v>45105</v>
      </c>
    </row>
    <row r="223" spans="1:16" x14ac:dyDescent="0.25">
      <c r="A223" s="3" t="s">
        <v>243</v>
      </c>
      <c r="B223" s="3" t="s">
        <v>760</v>
      </c>
      <c r="C223" s="3" t="s">
        <v>761</v>
      </c>
      <c r="D223" s="3" t="s">
        <v>762</v>
      </c>
      <c r="E223" s="15">
        <v>184144.42</v>
      </c>
      <c r="F223" s="4"/>
      <c r="G223" s="16">
        <f t="shared" si="6"/>
        <v>184144.42</v>
      </c>
      <c r="H223" s="6"/>
      <c r="I223" s="6"/>
      <c r="J223" s="17">
        <v>601742.85</v>
      </c>
      <c r="K223" s="16">
        <v>538800</v>
      </c>
      <c r="L223" s="18">
        <f t="shared" si="7"/>
        <v>62942.849999999977</v>
      </c>
      <c r="M223" s="8">
        <v>44193.572071759256</v>
      </c>
      <c r="N223" s="8">
        <v>46021</v>
      </c>
      <c r="O223" s="8">
        <v>44440</v>
      </c>
      <c r="P223" s="8"/>
    </row>
    <row r="224" spans="1:16" x14ac:dyDescent="0.25">
      <c r="A224" s="3" t="s">
        <v>243</v>
      </c>
      <c r="B224" s="3" t="s">
        <v>760</v>
      </c>
      <c r="C224" s="3" t="s">
        <v>763</v>
      </c>
      <c r="D224" s="3" t="s">
        <v>764</v>
      </c>
      <c r="E224" s="15">
        <v>10798.51</v>
      </c>
      <c r="F224" s="4"/>
      <c r="G224" s="16">
        <f t="shared" si="6"/>
        <v>10798.51</v>
      </c>
      <c r="H224" s="6"/>
      <c r="I224" s="6"/>
      <c r="J224" s="17">
        <v>48399.99</v>
      </c>
      <c r="K224" s="16">
        <v>82500</v>
      </c>
      <c r="L224" s="18">
        <f t="shared" si="7"/>
        <v>-34100.01</v>
      </c>
      <c r="M224" s="8">
        <v>44254.370810185188</v>
      </c>
      <c r="N224" s="8">
        <v>45955</v>
      </c>
      <c r="O224" s="8">
        <v>44348</v>
      </c>
      <c r="P224" s="8"/>
    </row>
    <row r="225" spans="1:16" x14ac:dyDescent="0.25">
      <c r="A225" s="3" t="s">
        <v>243</v>
      </c>
      <c r="B225" s="3" t="s">
        <v>765</v>
      </c>
      <c r="C225" s="3" t="s">
        <v>766</v>
      </c>
      <c r="D225" s="3" t="s">
        <v>767</v>
      </c>
      <c r="E225" s="15">
        <v>69030.77</v>
      </c>
      <c r="F225" s="4"/>
      <c r="G225" s="16">
        <f t="shared" si="6"/>
        <v>69030.77</v>
      </c>
      <c r="H225" s="6"/>
      <c r="I225" s="6"/>
      <c r="J225" s="17">
        <v>637908.67000000004</v>
      </c>
      <c r="K225" s="16">
        <v>948400</v>
      </c>
      <c r="L225" s="18">
        <f t="shared" si="7"/>
        <v>-310491.32999999996</v>
      </c>
      <c r="M225" s="8">
        <v>44193.499409722222</v>
      </c>
      <c r="N225" s="8">
        <v>45988</v>
      </c>
      <c r="O225" s="8">
        <v>44501</v>
      </c>
      <c r="P225" s="8"/>
    </row>
    <row r="226" spans="1:16" x14ac:dyDescent="0.25">
      <c r="A226" s="3" t="s">
        <v>243</v>
      </c>
      <c r="B226" s="3" t="s">
        <v>765</v>
      </c>
      <c r="C226" s="3" t="s">
        <v>768</v>
      </c>
      <c r="D226" s="3" t="s">
        <v>769</v>
      </c>
      <c r="E226" s="15">
        <v>35410.61</v>
      </c>
      <c r="F226" s="4"/>
      <c r="G226" s="16">
        <f t="shared" si="6"/>
        <v>35410.61</v>
      </c>
      <c r="H226" s="6"/>
      <c r="I226" s="6"/>
      <c r="J226" s="17">
        <v>53659.460000000006</v>
      </c>
      <c r="K226" s="16">
        <v>82500</v>
      </c>
      <c r="L226" s="18">
        <f t="shared" si="7"/>
        <v>-28840.539999999994</v>
      </c>
      <c r="M226" s="8">
        <v>44196.353935185187</v>
      </c>
      <c r="N226" s="8">
        <v>45988</v>
      </c>
      <c r="O226" s="8">
        <v>44409</v>
      </c>
      <c r="P226" s="8"/>
    </row>
    <row r="227" spans="1:16" x14ac:dyDescent="0.25">
      <c r="A227" s="3" t="s">
        <v>243</v>
      </c>
      <c r="B227" s="3" t="s">
        <v>770</v>
      </c>
      <c r="C227" s="3" t="s">
        <v>771</v>
      </c>
      <c r="D227" s="3" t="s">
        <v>772</v>
      </c>
      <c r="E227" s="15">
        <v>6469.35</v>
      </c>
      <c r="F227" s="4"/>
      <c r="G227" s="16">
        <f t="shared" si="6"/>
        <v>6469.35</v>
      </c>
      <c r="H227" s="6"/>
      <c r="I227" s="6"/>
      <c r="J227" s="17">
        <v>70996.930000000008</v>
      </c>
      <c r="K227" s="16">
        <v>56400</v>
      </c>
      <c r="L227" s="18">
        <f t="shared" si="7"/>
        <v>14596.930000000008</v>
      </c>
      <c r="M227" s="8">
        <v>44203.383020833331</v>
      </c>
      <c r="N227" s="8">
        <v>44804</v>
      </c>
      <c r="O227" s="8">
        <v>44348</v>
      </c>
      <c r="P227" s="8">
        <v>44897</v>
      </c>
    </row>
    <row r="228" spans="1:16" x14ac:dyDescent="0.25">
      <c r="A228" s="3" t="s">
        <v>243</v>
      </c>
      <c r="B228" s="3" t="s">
        <v>776</v>
      </c>
      <c r="C228" s="3" t="s">
        <v>777</v>
      </c>
      <c r="D228" s="3" t="s">
        <v>778</v>
      </c>
      <c r="E228" s="15">
        <v>2990403.21</v>
      </c>
      <c r="F228" s="4"/>
      <c r="G228" s="16">
        <f t="shared" si="6"/>
        <v>2990403.21</v>
      </c>
      <c r="H228" s="6"/>
      <c r="I228" s="6"/>
      <c r="J228" s="17">
        <v>3690112.31</v>
      </c>
      <c r="K228" s="16">
        <v>887300</v>
      </c>
      <c r="L228" s="18">
        <f t="shared" si="7"/>
        <v>2802812.31</v>
      </c>
      <c r="M228" s="8">
        <v>44193.510775462964</v>
      </c>
      <c r="N228" s="8">
        <v>45199</v>
      </c>
      <c r="O228" s="8">
        <v>44501</v>
      </c>
      <c r="P228" s="8">
        <v>45309</v>
      </c>
    </row>
    <row r="229" spans="1:16" x14ac:dyDescent="0.25">
      <c r="A229" s="3" t="s">
        <v>243</v>
      </c>
      <c r="B229" s="3" t="s">
        <v>776</v>
      </c>
      <c r="C229" s="3" t="s">
        <v>779</v>
      </c>
      <c r="D229" s="3" t="s">
        <v>780</v>
      </c>
      <c r="E229" s="15">
        <v>41976.41</v>
      </c>
      <c r="F229" s="4"/>
      <c r="G229" s="16">
        <f t="shared" si="6"/>
        <v>41976.41</v>
      </c>
      <c r="H229" s="6"/>
      <c r="I229" s="6"/>
      <c r="J229" s="17">
        <v>108915.31</v>
      </c>
      <c r="K229" s="16">
        <v>82500</v>
      </c>
      <c r="L229" s="18">
        <f t="shared" si="7"/>
        <v>26415.309999999998</v>
      </c>
      <c r="M229" s="8">
        <v>44271.78696759259</v>
      </c>
      <c r="N229" s="8">
        <v>45016</v>
      </c>
      <c r="O229" s="8">
        <v>44348</v>
      </c>
      <c r="P229" s="8">
        <v>45309</v>
      </c>
    </row>
    <row r="230" spans="1:16" x14ac:dyDescent="0.25">
      <c r="A230" s="3" t="s">
        <v>243</v>
      </c>
      <c r="B230" s="3" t="s">
        <v>781</v>
      </c>
      <c r="C230" s="3" t="s">
        <v>782</v>
      </c>
      <c r="D230" s="3" t="s">
        <v>783</v>
      </c>
      <c r="E230" s="15">
        <v>-64550.49</v>
      </c>
      <c r="F230" s="4"/>
      <c r="G230" s="16">
        <f t="shared" si="6"/>
        <v>-64550.49</v>
      </c>
      <c r="H230" s="6"/>
      <c r="I230" s="6"/>
      <c r="J230" s="17">
        <v>188430.06</v>
      </c>
      <c r="K230" s="16">
        <v>541600</v>
      </c>
      <c r="L230" s="18">
        <f t="shared" si="7"/>
        <v>-353169.94</v>
      </c>
      <c r="M230" s="8">
        <v>44193.520231481481</v>
      </c>
      <c r="N230" s="8">
        <v>44926</v>
      </c>
      <c r="O230" s="8">
        <v>44501</v>
      </c>
      <c r="P230" s="8">
        <v>44883</v>
      </c>
    </row>
    <row r="231" spans="1:16" x14ac:dyDescent="0.25">
      <c r="A231" s="3" t="s">
        <v>243</v>
      </c>
      <c r="B231" s="3" t="s">
        <v>781</v>
      </c>
      <c r="C231" s="3" t="s">
        <v>784</v>
      </c>
      <c r="D231" s="3" t="s">
        <v>785</v>
      </c>
      <c r="E231" s="15">
        <v>-4516.03</v>
      </c>
      <c r="F231" s="4"/>
      <c r="G231" s="16">
        <f t="shared" si="6"/>
        <v>-4516.03</v>
      </c>
      <c r="H231" s="6"/>
      <c r="I231" s="6"/>
      <c r="J231" s="17">
        <v>0</v>
      </c>
      <c r="K231" s="16">
        <v>82500</v>
      </c>
      <c r="L231" s="18">
        <f t="shared" si="7"/>
        <v>-82500</v>
      </c>
      <c r="M231" s="8">
        <v>44253.782476851855</v>
      </c>
      <c r="N231" s="8">
        <v>44926</v>
      </c>
      <c r="O231" s="8">
        <v>44348</v>
      </c>
      <c r="P231" s="8"/>
    </row>
    <row r="232" spans="1:16" x14ac:dyDescent="0.25">
      <c r="A232" s="3" t="s">
        <v>243</v>
      </c>
      <c r="B232" s="3" t="s">
        <v>786</v>
      </c>
      <c r="C232" s="3" t="s">
        <v>1335</v>
      </c>
      <c r="D232" s="3" t="s">
        <v>1336</v>
      </c>
      <c r="E232" s="15">
        <v>48325.46</v>
      </c>
      <c r="F232" s="4"/>
      <c r="G232" s="16">
        <f t="shared" si="6"/>
        <v>48325.46</v>
      </c>
      <c r="H232" s="6"/>
      <c r="I232" s="6"/>
      <c r="J232" s="17">
        <v>48325.46</v>
      </c>
      <c r="K232" s="16">
        <v>15000</v>
      </c>
      <c r="L232" s="18">
        <f t="shared" si="7"/>
        <v>33325.46</v>
      </c>
      <c r="M232" s="8">
        <v>44972.558148148149</v>
      </c>
      <c r="N232" s="8">
        <v>45260</v>
      </c>
      <c r="O232" s="8">
        <v>44986</v>
      </c>
      <c r="P232" s="8">
        <v>45198</v>
      </c>
    </row>
    <row r="233" spans="1:16" x14ac:dyDescent="0.25">
      <c r="A233" s="3" t="s">
        <v>243</v>
      </c>
      <c r="B233" s="3" t="s">
        <v>786</v>
      </c>
      <c r="C233" s="3" t="s">
        <v>787</v>
      </c>
      <c r="D233" s="3" t="s">
        <v>788</v>
      </c>
      <c r="E233" s="15">
        <v>2010706.59</v>
      </c>
      <c r="F233" s="4"/>
      <c r="G233" s="16">
        <f t="shared" si="6"/>
        <v>2010706.59</v>
      </c>
      <c r="H233" s="6"/>
      <c r="I233" s="6"/>
      <c r="J233" s="17">
        <v>2347536.4</v>
      </c>
      <c r="K233" s="16">
        <v>252984</v>
      </c>
      <c r="L233" s="18">
        <f t="shared" si="7"/>
        <v>2094552.4</v>
      </c>
      <c r="M233" s="8">
        <v>43110.751284722224</v>
      </c>
      <c r="N233" s="8">
        <v>44834</v>
      </c>
      <c r="O233" s="8">
        <v>43101</v>
      </c>
      <c r="P233" s="8">
        <v>45198</v>
      </c>
    </row>
    <row r="234" spans="1:16" x14ac:dyDescent="0.25">
      <c r="A234" s="3" t="s">
        <v>243</v>
      </c>
      <c r="B234" s="3" t="s">
        <v>789</v>
      </c>
      <c r="C234" s="3" t="s">
        <v>790</v>
      </c>
      <c r="D234" s="3" t="s">
        <v>791</v>
      </c>
      <c r="E234" s="15">
        <v>5043.84</v>
      </c>
      <c r="F234" s="4"/>
      <c r="G234" s="16">
        <f t="shared" si="6"/>
        <v>5043.84</v>
      </c>
      <c r="H234" s="6"/>
      <c r="I234" s="6"/>
      <c r="J234" s="17">
        <v>14822828.109999999</v>
      </c>
      <c r="K234" s="16">
        <v>6528636</v>
      </c>
      <c r="L234" s="18">
        <f t="shared" si="7"/>
        <v>8294192.1099999994</v>
      </c>
      <c r="M234" s="8">
        <v>43970.704432870371</v>
      </c>
      <c r="N234" s="8">
        <v>44849</v>
      </c>
      <c r="O234" s="8">
        <v>43952</v>
      </c>
      <c r="P234" s="8">
        <v>44821</v>
      </c>
    </row>
    <row r="235" spans="1:16" x14ac:dyDescent="0.25">
      <c r="A235" s="3" t="s">
        <v>243</v>
      </c>
      <c r="B235" s="3" t="s">
        <v>794</v>
      </c>
      <c r="C235" s="3" t="s">
        <v>795</v>
      </c>
      <c r="D235" s="3" t="s">
        <v>796</v>
      </c>
      <c r="E235" s="15">
        <v>201289.07</v>
      </c>
      <c r="F235" s="4"/>
      <c r="G235" s="16">
        <f t="shared" si="6"/>
        <v>201289.07</v>
      </c>
      <c r="H235" s="6"/>
      <c r="I235" s="6"/>
      <c r="J235" s="17">
        <v>1282067.42</v>
      </c>
      <c r="K235" s="16">
        <v>0</v>
      </c>
      <c r="L235" s="18">
        <f t="shared" si="7"/>
        <v>1282067.42</v>
      </c>
      <c r="M235" s="8">
        <v>36629</v>
      </c>
      <c r="N235" s="8">
        <v>42369</v>
      </c>
      <c r="O235" s="8">
        <v>36495</v>
      </c>
      <c r="P235" s="8"/>
    </row>
    <row r="236" spans="1:16" x14ac:dyDescent="0.25">
      <c r="A236" s="3" t="s">
        <v>243</v>
      </c>
      <c r="B236" s="3" t="s">
        <v>794</v>
      </c>
      <c r="C236" s="3" t="s">
        <v>797</v>
      </c>
      <c r="D236" s="3" t="s">
        <v>798</v>
      </c>
      <c r="E236" s="15">
        <v>10417.92</v>
      </c>
      <c r="F236" s="4"/>
      <c r="G236" s="16">
        <f t="shared" si="6"/>
        <v>10417.92</v>
      </c>
      <c r="H236" s="6"/>
      <c r="I236" s="6"/>
      <c r="J236" s="17">
        <v>346112.05</v>
      </c>
      <c r="K236" s="16">
        <v>120000</v>
      </c>
      <c r="L236" s="18">
        <f t="shared" si="7"/>
        <v>226112.05</v>
      </c>
      <c r="M236" s="8">
        <v>44491.31517361111</v>
      </c>
      <c r="N236" s="8">
        <v>44742</v>
      </c>
      <c r="O236" s="8">
        <v>44531</v>
      </c>
      <c r="P236" s="8"/>
    </row>
    <row r="237" spans="1:16" x14ac:dyDescent="0.25">
      <c r="A237" s="3" t="s">
        <v>243</v>
      </c>
      <c r="B237" s="3" t="s">
        <v>807</v>
      </c>
      <c r="C237" s="3" t="s">
        <v>810</v>
      </c>
      <c r="D237" s="3" t="s">
        <v>811</v>
      </c>
      <c r="E237" s="15">
        <v>53563.43</v>
      </c>
      <c r="F237" s="4"/>
      <c r="G237" s="16">
        <f t="shared" si="6"/>
        <v>53563.43</v>
      </c>
      <c r="H237" s="6"/>
      <c r="I237" s="6"/>
      <c r="J237" s="17">
        <v>20998994.649999999</v>
      </c>
      <c r="K237" s="16">
        <v>22514005</v>
      </c>
      <c r="L237" s="18">
        <f t="shared" si="7"/>
        <v>-1515010.3500000015</v>
      </c>
      <c r="M237" s="8">
        <v>43628.330520833333</v>
      </c>
      <c r="N237" s="8">
        <v>44650</v>
      </c>
      <c r="O237" s="8">
        <v>43739</v>
      </c>
      <c r="P237" s="8">
        <v>44518</v>
      </c>
    </row>
    <row r="238" spans="1:16" x14ac:dyDescent="0.25">
      <c r="A238" s="3" t="s">
        <v>243</v>
      </c>
      <c r="B238" s="3" t="s">
        <v>814</v>
      </c>
      <c r="C238" s="3" t="s">
        <v>815</v>
      </c>
      <c r="D238" s="3" t="s">
        <v>816</v>
      </c>
      <c r="E238" s="15">
        <v>3249465.97</v>
      </c>
      <c r="F238" s="4"/>
      <c r="G238" s="16">
        <f t="shared" si="6"/>
        <v>3249465.97</v>
      </c>
      <c r="H238" s="6"/>
      <c r="I238" s="6"/>
      <c r="J238" s="17">
        <v>3722694</v>
      </c>
      <c r="K238" s="16">
        <v>873000</v>
      </c>
      <c r="L238" s="18">
        <f t="shared" si="7"/>
        <v>2849694</v>
      </c>
      <c r="M238" s="8">
        <v>44539.476597222223</v>
      </c>
      <c r="N238" s="8">
        <v>45322</v>
      </c>
      <c r="O238" s="8">
        <v>44593</v>
      </c>
      <c r="P238" s="8">
        <v>45286</v>
      </c>
    </row>
    <row r="239" spans="1:16" x14ac:dyDescent="0.25">
      <c r="A239" s="3" t="s">
        <v>243</v>
      </c>
      <c r="B239" s="3" t="s">
        <v>814</v>
      </c>
      <c r="C239" s="3" t="s">
        <v>817</v>
      </c>
      <c r="D239" s="3" t="s">
        <v>818</v>
      </c>
      <c r="E239" s="15">
        <v>10440.370000000001</v>
      </c>
      <c r="F239" s="4"/>
      <c r="G239" s="16">
        <f t="shared" si="6"/>
        <v>10440.370000000001</v>
      </c>
      <c r="H239" s="6"/>
      <c r="I239" s="6"/>
      <c r="J239" s="17">
        <v>111854.33</v>
      </c>
      <c r="K239" s="16">
        <v>82500</v>
      </c>
      <c r="L239" s="18">
        <f t="shared" si="7"/>
        <v>29354.33</v>
      </c>
      <c r="M239" s="8">
        <v>44544.465219907404</v>
      </c>
      <c r="N239" s="8">
        <v>44957</v>
      </c>
      <c r="O239" s="8">
        <v>44593</v>
      </c>
      <c r="P239" s="8">
        <v>45286</v>
      </c>
    </row>
    <row r="240" spans="1:16" x14ac:dyDescent="0.25">
      <c r="A240" s="3" t="s">
        <v>243</v>
      </c>
      <c r="B240" s="3" t="s">
        <v>814</v>
      </c>
      <c r="C240" s="3" t="s">
        <v>1337</v>
      </c>
      <c r="D240" s="3" t="s">
        <v>1338</v>
      </c>
      <c r="E240" s="15">
        <v>1037129.14</v>
      </c>
      <c r="F240" s="4"/>
      <c r="G240" s="16">
        <f t="shared" si="6"/>
        <v>1037129.14</v>
      </c>
      <c r="H240" s="6"/>
      <c r="I240" s="6"/>
      <c r="J240" s="17">
        <v>1037129.14</v>
      </c>
      <c r="K240" s="16">
        <v>382586.71</v>
      </c>
      <c r="L240" s="18">
        <f t="shared" si="7"/>
        <v>654542.42999999993</v>
      </c>
      <c r="M240" s="8">
        <v>44901.417766203704</v>
      </c>
      <c r="N240" s="8">
        <v>45350</v>
      </c>
      <c r="O240" s="8">
        <v>44927</v>
      </c>
      <c r="P240" s="8">
        <v>45279</v>
      </c>
    </row>
    <row r="241" spans="1:16" x14ac:dyDescent="0.25">
      <c r="A241" s="3" t="s">
        <v>243</v>
      </c>
      <c r="B241" s="3" t="s">
        <v>1339</v>
      </c>
      <c r="C241" s="3" t="s">
        <v>1340</v>
      </c>
      <c r="D241" s="3" t="s">
        <v>1341</v>
      </c>
      <c r="E241" s="15">
        <v>6634.92</v>
      </c>
      <c r="F241" s="4"/>
      <c r="G241" s="16">
        <f t="shared" si="6"/>
        <v>6634.92</v>
      </c>
      <c r="H241" s="6"/>
      <c r="I241" s="6"/>
      <c r="J241" s="17">
        <v>6634.92</v>
      </c>
      <c r="K241" s="16">
        <v>0</v>
      </c>
      <c r="L241" s="18">
        <f t="shared" si="7"/>
        <v>6634.92</v>
      </c>
      <c r="M241" s="8">
        <v>43269.513819444444</v>
      </c>
      <c r="N241" s="8">
        <v>55153</v>
      </c>
      <c r="O241" s="8">
        <v>45047</v>
      </c>
      <c r="P241" s="8"/>
    </row>
    <row r="242" spans="1:16" x14ac:dyDescent="0.25">
      <c r="A242" s="3" t="s">
        <v>243</v>
      </c>
      <c r="B242" s="3" t="s">
        <v>60</v>
      </c>
      <c r="C242" s="3" t="s">
        <v>61</v>
      </c>
      <c r="D242" s="3" t="s">
        <v>206</v>
      </c>
      <c r="E242" s="15">
        <v>65.739999999999995</v>
      </c>
      <c r="F242" s="4"/>
      <c r="G242" s="16">
        <f t="shared" si="6"/>
        <v>65.739999999999995</v>
      </c>
      <c r="H242" s="6"/>
      <c r="I242" s="6"/>
      <c r="J242" s="17">
        <v>32589.3</v>
      </c>
      <c r="K242" s="16">
        <v>26599</v>
      </c>
      <c r="L242" s="18">
        <f t="shared" si="7"/>
        <v>5990.2999999999993</v>
      </c>
      <c r="M242" s="8">
        <v>43893.415729166663</v>
      </c>
      <c r="N242" s="8">
        <v>44772</v>
      </c>
      <c r="O242" s="8">
        <v>43891</v>
      </c>
      <c r="P242" s="8">
        <v>44773</v>
      </c>
    </row>
    <row r="243" spans="1:16" x14ac:dyDescent="0.25">
      <c r="A243" s="3" t="s">
        <v>243</v>
      </c>
      <c r="B243" s="3" t="s">
        <v>71</v>
      </c>
      <c r="C243" s="3" t="s">
        <v>72</v>
      </c>
      <c r="D243" s="3" t="s">
        <v>205</v>
      </c>
      <c r="E243" s="15">
        <v>-1630.9</v>
      </c>
      <c r="F243" s="4"/>
      <c r="G243" s="16">
        <f t="shared" si="6"/>
        <v>-1630.9</v>
      </c>
      <c r="H243" s="6"/>
      <c r="I243" s="6"/>
      <c r="J243" s="17">
        <v>97462.33</v>
      </c>
      <c r="K243" s="16">
        <v>124921</v>
      </c>
      <c r="L243" s="18">
        <f t="shared" si="7"/>
        <v>-27458.67</v>
      </c>
      <c r="M243" s="8">
        <v>44433.863298611112</v>
      </c>
      <c r="N243" s="8">
        <v>45016</v>
      </c>
      <c r="O243" s="8">
        <v>44470</v>
      </c>
      <c r="P243" s="8">
        <v>44895</v>
      </c>
    </row>
    <row r="244" spans="1:16" x14ac:dyDescent="0.25">
      <c r="A244" s="3" t="s">
        <v>243</v>
      </c>
      <c r="B244" s="3" t="s">
        <v>217</v>
      </c>
      <c r="C244" s="3" t="s">
        <v>187</v>
      </c>
      <c r="D244" s="3" t="s">
        <v>1342</v>
      </c>
      <c r="E244" s="15">
        <v>31245.642</v>
      </c>
      <c r="F244" s="4"/>
      <c r="G244" s="16">
        <f t="shared" si="6"/>
        <v>31245.642</v>
      </c>
      <c r="H244" s="6"/>
      <c r="I244" s="6"/>
      <c r="J244" s="17">
        <v>31245.642</v>
      </c>
      <c r="K244" s="16">
        <v>0</v>
      </c>
      <c r="L244" s="18">
        <f t="shared" si="7"/>
        <v>31245.642</v>
      </c>
      <c r="M244" s="8">
        <v>44991.560937499999</v>
      </c>
      <c r="N244" s="8">
        <v>55153</v>
      </c>
      <c r="O244" s="8">
        <v>45017</v>
      </c>
      <c r="P244" s="8"/>
    </row>
    <row r="245" spans="1:16" x14ac:dyDescent="0.25">
      <c r="A245" s="3" t="s">
        <v>824</v>
      </c>
      <c r="B245" s="3" t="s">
        <v>28</v>
      </c>
      <c r="C245" s="3" t="s">
        <v>73</v>
      </c>
      <c r="D245" s="3" t="s">
        <v>138</v>
      </c>
      <c r="E245" s="15">
        <v>22.49</v>
      </c>
      <c r="F245" s="4"/>
      <c r="G245" s="16">
        <f t="shared" si="6"/>
        <v>22.49</v>
      </c>
      <c r="H245" s="6"/>
      <c r="I245" s="6"/>
      <c r="J245" s="17">
        <v>461877.02</v>
      </c>
      <c r="K245" s="16">
        <v>53917</v>
      </c>
      <c r="L245" s="18">
        <f t="shared" si="7"/>
        <v>407960.02</v>
      </c>
      <c r="M245" s="8">
        <v>44285.450474537036</v>
      </c>
      <c r="N245" s="8">
        <v>44742</v>
      </c>
      <c r="O245" s="8">
        <v>44287</v>
      </c>
      <c r="P245" s="8">
        <v>44748</v>
      </c>
    </row>
    <row r="246" spans="1:16" x14ac:dyDescent="0.25">
      <c r="A246" s="3" t="s">
        <v>824</v>
      </c>
      <c r="B246" s="3" t="s">
        <v>28</v>
      </c>
      <c r="C246" s="3" t="s">
        <v>75</v>
      </c>
      <c r="D246" s="3" t="s">
        <v>139</v>
      </c>
      <c r="E246" s="15">
        <v>-11.85</v>
      </c>
      <c r="F246" s="4"/>
      <c r="G246" s="16">
        <f t="shared" si="6"/>
        <v>-11.85</v>
      </c>
      <c r="H246" s="6"/>
      <c r="I246" s="6"/>
      <c r="J246" s="17">
        <v>37329.560000000005</v>
      </c>
      <c r="K246" s="16">
        <v>67100</v>
      </c>
      <c r="L246" s="18">
        <f t="shared" si="7"/>
        <v>-29770.439999999995</v>
      </c>
      <c r="M246" s="8">
        <v>44466.638773148145</v>
      </c>
      <c r="N246" s="8">
        <v>44742</v>
      </c>
      <c r="O246" s="8">
        <v>44470</v>
      </c>
      <c r="P246" s="8">
        <v>44819</v>
      </c>
    </row>
    <row r="247" spans="1:16" x14ac:dyDescent="0.25">
      <c r="A247" s="3" t="s">
        <v>824</v>
      </c>
      <c r="B247" s="3" t="s">
        <v>28</v>
      </c>
      <c r="C247" s="3" t="s">
        <v>125</v>
      </c>
      <c r="D247" s="3" t="s">
        <v>182</v>
      </c>
      <c r="E247" s="15">
        <v>239515.17</v>
      </c>
      <c r="F247" s="4"/>
      <c r="G247" s="16">
        <f t="shared" si="6"/>
        <v>239515.17</v>
      </c>
      <c r="H247" s="6"/>
      <c r="I247" s="6"/>
      <c r="J247" s="17">
        <v>370083.58</v>
      </c>
      <c r="K247" s="16">
        <v>480680</v>
      </c>
      <c r="L247" s="18">
        <f t="shared" si="7"/>
        <v>-110596.41999999998</v>
      </c>
      <c r="M247" s="8">
        <v>44732.604363425926</v>
      </c>
      <c r="N247" s="8">
        <v>45310</v>
      </c>
      <c r="O247" s="8">
        <v>44743</v>
      </c>
      <c r="P247" s="8">
        <v>45317</v>
      </c>
    </row>
    <row r="248" spans="1:16" x14ac:dyDescent="0.25">
      <c r="A248" s="3" t="s">
        <v>824</v>
      </c>
      <c r="B248" s="3" t="s">
        <v>28</v>
      </c>
      <c r="C248" s="3" t="s">
        <v>183</v>
      </c>
      <c r="D248" s="3" t="s">
        <v>184</v>
      </c>
      <c r="E248" s="15">
        <v>41873.360000000001</v>
      </c>
      <c r="F248" s="4"/>
      <c r="G248" s="16">
        <f t="shared" si="6"/>
        <v>41873.360000000001</v>
      </c>
      <c r="H248" s="6"/>
      <c r="I248" s="6"/>
      <c r="J248" s="17">
        <v>41873.360000000001</v>
      </c>
      <c r="K248" s="16">
        <v>135363</v>
      </c>
      <c r="L248" s="18">
        <f t="shared" si="7"/>
        <v>-93489.64</v>
      </c>
      <c r="M248" s="8">
        <v>45086.494513888887</v>
      </c>
      <c r="N248" s="8">
        <v>45747</v>
      </c>
      <c r="O248" s="8">
        <v>45078</v>
      </c>
      <c r="P248" s="8">
        <v>45673</v>
      </c>
    </row>
    <row r="249" spans="1:16" x14ac:dyDescent="0.25">
      <c r="A249" s="3" t="s">
        <v>824</v>
      </c>
      <c r="B249" s="3" t="s">
        <v>0</v>
      </c>
      <c r="C249" s="3" t="s">
        <v>89</v>
      </c>
      <c r="D249" s="3" t="s">
        <v>137</v>
      </c>
      <c r="E249" s="15">
        <v>8146.34</v>
      </c>
      <c r="F249" s="4"/>
      <c r="G249" s="16">
        <f t="shared" si="6"/>
        <v>8146.34</v>
      </c>
      <c r="H249" s="6"/>
      <c r="I249" s="6"/>
      <c r="J249" s="17">
        <v>172002.5</v>
      </c>
      <c r="K249" s="16">
        <v>24891</v>
      </c>
      <c r="L249" s="18">
        <f t="shared" si="7"/>
        <v>147111.5</v>
      </c>
      <c r="M249" s="8">
        <v>44560.441388888888</v>
      </c>
      <c r="N249" s="8">
        <v>45016</v>
      </c>
      <c r="O249" s="8">
        <v>44562</v>
      </c>
      <c r="P249" s="8">
        <v>45016</v>
      </c>
    </row>
    <row r="250" spans="1:16" x14ac:dyDescent="0.25">
      <c r="A250" s="3" t="s">
        <v>824</v>
      </c>
      <c r="B250" s="3" t="s">
        <v>0</v>
      </c>
      <c r="C250" s="3" t="s">
        <v>116</v>
      </c>
      <c r="D250" s="3" t="s">
        <v>160</v>
      </c>
      <c r="E250" s="15">
        <v>2342.98</v>
      </c>
      <c r="F250" s="4"/>
      <c r="G250" s="16">
        <f t="shared" si="6"/>
        <v>2342.98</v>
      </c>
      <c r="H250" s="6"/>
      <c r="I250" s="6"/>
      <c r="J250" s="17">
        <v>11813.779999999999</v>
      </c>
      <c r="K250" s="16">
        <v>10727</v>
      </c>
      <c r="L250" s="18">
        <f t="shared" si="7"/>
        <v>1086.7799999999988</v>
      </c>
      <c r="M250" s="8">
        <v>44181.771539351852</v>
      </c>
      <c r="N250" s="8">
        <v>45110</v>
      </c>
      <c r="O250" s="8">
        <v>44562</v>
      </c>
      <c r="P250" s="8">
        <v>45138</v>
      </c>
    </row>
    <row r="251" spans="1:16" x14ac:dyDescent="0.25">
      <c r="A251" s="3" t="s">
        <v>824</v>
      </c>
      <c r="B251" s="3" t="s">
        <v>0</v>
      </c>
      <c r="C251" s="3" t="s">
        <v>117</v>
      </c>
      <c r="D251" s="3" t="s">
        <v>161</v>
      </c>
      <c r="E251" s="15">
        <v>3085.83</v>
      </c>
      <c r="F251" s="4"/>
      <c r="G251" s="16">
        <f t="shared" si="6"/>
        <v>3085.83</v>
      </c>
      <c r="H251" s="6"/>
      <c r="I251" s="6"/>
      <c r="J251" s="17">
        <v>15391.47</v>
      </c>
      <c r="K251" s="16">
        <v>17824</v>
      </c>
      <c r="L251" s="18">
        <f t="shared" si="7"/>
        <v>-2432.5300000000007</v>
      </c>
      <c r="M251" s="8">
        <v>44175.76462962963</v>
      </c>
      <c r="N251" s="8">
        <v>45199</v>
      </c>
      <c r="O251" s="8">
        <v>44197</v>
      </c>
      <c r="P251" s="8">
        <v>45199</v>
      </c>
    </row>
    <row r="252" spans="1:16" x14ac:dyDescent="0.25">
      <c r="A252" s="3" t="s">
        <v>824</v>
      </c>
      <c r="B252" s="3" t="s">
        <v>0</v>
      </c>
      <c r="C252" s="3" t="s">
        <v>120</v>
      </c>
      <c r="D252" s="3" t="s">
        <v>162</v>
      </c>
      <c r="E252" s="15">
        <v>12443.92</v>
      </c>
      <c r="F252" s="4"/>
      <c r="G252" s="16">
        <f t="shared" si="6"/>
        <v>12443.92</v>
      </c>
      <c r="H252" s="6"/>
      <c r="I252" s="6"/>
      <c r="J252" s="17">
        <v>25280.71</v>
      </c>
      <c r="K252" s="16">
        <v>22832</v>
      </c>
      <c r="L252" s="18">
        <f t="shared" si="7"/>
        <v>2448.7099999999991</v>
      </c>
      <c r="M252" s="8">
        <v>44559.440844907411</v>
      </c>
      <c r="N252" s="8">
        <v>45290</v>
      </c>
      <c r="O252" s="8">
        <v>44562</v>
      </c>
      <c r="P252" s="8">
        <v>45292</v>
      </c>
    </row>
    <row r="253" spans="1:16" x14ac:dyDescent="0.25">
      <c r="A253" s="3" t="s">
        <v>824</v>
      </c>
      <c r="B253" s="3" t="s">
        <v>0</v>
      </c>
      <c r="C253" s="3" t="s">
        <v>121</v>
      </c>
      <c r="D253" s="3" t="s">
        <v>163</v>
      </c>
      <c r="E253" s="15">
        <v>2186.6799999999998</v>
      </c>
      <c r="F253" s="4"/>
      <c r="G253" s="16">
        <f t="shared" si="6"/>
        <v>2186.6799999999998</v>
      </c>
      <c r="H253" s="6"/>
      <c r="I253" s="6"/>
      <c r="J253" s="17">
        <v>15045.41</v>
      </c>
      <c r="K253" s="16">
        <v>11104</v>
      </c>
      <c r="L253" s="18">
        <f t="shared" si="7"/>
        <v>3941.41</v>
      </c>
      <c r="M253" s="8">
        <v>44550.558969907404</v>
      </c>
      <c r="N253" s="8">
        <v>45230</v>
      </c>
      <c r="O253" s="8">
        <v>44562</v>
      </c>
      <c r="P253" s="8">
        <v>45230</v>
      </c>
    </row>
    <row r="254" spans="1:16" x14ac:dyDescent="0.25">
      <c r="A254" s="3" t="s">
        <v>824</v>
      </c>
      <c r="B254" s="3" t="s">
        <v>0</v>
      </c>
      <c r="C254" s="3" t="s">
        <v>122</v>
      </c>
      <c r="D254" s="3" t="s">
        <v>164</v>
      </c>
      <c r="E254" s="15">
        <v>5248.29</v>
      </c>
      <c r="F254" s="4"/>
      <c r="G254" s="16">
        <f t="shared" si="6"/>
        <v>5248.29</v>
      </c>
      <c r="H254" s="6"/>
      <c r="I254" s="6"/>
      <c r="J254" s="17">
        <v>27367.98</v>
      </c>
      <c r="K254" s="16">
        <v>15150</v>
      </c>
      <c r="L254" s="18">
        <f t="shared" si="7"/>
        <v>12217.98</v>
      </c>
      <c r="M254" s="8">
        <v>44550.43409722222</v>
      </c>
      <c r="N254" s="8">
        <v>45107</v>
      </c>
      <c r="O254" s="8">
        <v>44562</v>
      </c>
      <c r="P254" s="8">
        <v>45111</v>
      </c>
    </row>
    <row r="255" spans="1:16" x14ac:dyDescent="0.25">
      <c r="A255" s="3" t="s">
        <v>824</v>
      </c>
      <c r="B255" s="3" t="s">
        <v>0</v>
      </c>
      <c r="C255" s="3" t="s">
        <v>124</v>
      </c>
      <c r="D255" s="3" t="s">
        <v>165</v>
      </c>
      <c r="E255" s="15">
        <v>-19.260000000000002</v>
      </c>
      <c r="F255" s="4"/>
      <c r="G255" s="16">
        <f t="shared" si="6"/>
        <v>-19.260000000000002</v>
      </c>
      <c r="H255" s="6"/>
      <c r="I255" s="6"/>
      <c r="J255" s="17">
        <v>0</v>
      </c>
      <c r="K255" s="16">
        <v>5949</v>
      </c>
      <c r="L255" s="18">
        <f t="shared" si="7"/>
        <v>-5949</v>
      </c>
      <c r="M255" s="8">
        <v>44700.478541666664</v>
      </c>
      <c r="N255" s="8">
        <v>45016</v>
      </c>
      <c r="O255" s="8">
        <v>44835</v>
      </c>
      <c r="P255" s="8">
        <v>45016</v>
      </c>
    </row>
    <row r="256" spans="1:16" x14ac:dyDescent="0.25">
      <c r="A256" s="3" t="s">
        <v>824</v>
      </c>
      <c r="B256" s="3" t="s">
        <v>0</v>
      </c>
      <c r="C256" s="3" t="s">
        <v>166</v>
      </c>
      <c r="D256" s="3" t="s">
        <v>167</v>
      </c>
      <c r="E256" s="15">
        <v>17190.36</v>
      </c>
      <c r="F256" s="4"/>
      <c r="G256" s="16">
        <f t="shared" si="6"/>
        <v>17190.36</v>
      </c>
      <c r="H256" s="6"/>
      <c r="I256" s="6"/>
      <c r="J256" s="17">
        <v>17190.36</v>
      </c>
      <c r="K256" s="16">
        <v>23299</v>
      </c>
      <c r="L256" s="18">
        <f t="shared" si="7"/>
        <v>-6108.6399999999994</v>
      </c>
      <c r="M256" s="8">
        <v>44910.79760416667</v>
      </c>
      <c r="N256" s="8">
        <v>45472</v>
      </c>
      <c r="O256" s="8">
        <v>44927</v>
      </c>
      <c r="P256" s="8">
        <v>45473</v>
      </c>
    </row>
    <row r="257" spans="1:16" x14ac:dyDescent="0.25">
      <c r="A257" s="3" t="s">
        <v>824</v>
      </c>
      <c r="B257" s="3" t="s">
        <v>0</v>
      </c>
      <c r="C257" s="3" t="s">
        <v>168</v>
      </c>
      <c r="D257" s="3" t="s">
        <v>169</v>
      </c>
      <c r="E257" s="15">
        <v>15942.96</v>
      </c>
      <c r="F257" s="4"/>
      <c r="G257" s="16">
        <f t="shared" si="6"/>
        <v>15942.96</v>
      </c>
      <c r="H257" s="6"/>
      <c r="I257" s="6"/>
      <c r="J257" s="17">
        <v>15942.96</v>
      </c>
      <c r="K257" s="16">
        <v>22425</v>
      </c>
      <c r="L257" s="18">
        <f t="shared" si="7"/>
        <v>-6482.0400000000009</v>
      </c>
      <c r="M257" s="8">
        <v>44915.824560185189</v>
      </c>
      <c r="N257" s="8">
        <v>45473</v>
      </c>
      <c r="O257" s="8">
        <v>44927</v>
      </c>
      <c r="P257" s="8">
        <v>45504</v>
      </c>
    </row>
    <row r="258" spans="1:16" x14ac:dyDescent="0.25">
      <c r="A258" s="3" t="s">
        <v>824</v>
      </c>
      <c r="B258" s="3" t="s">
        <v>0</v>
      </c>
      <c r="C258" s="3" t="s">
        <v>170</v>
      </c>
      <c r="D258" s="3" t="s">
        <v>171</v>
      </c>
      <c r="E258" s="15">
        <v>33315.25</v>
      </c>
      <c r="F258" s="4"/>
      <c r="G258" s="16">
        <f t="shared" ref="G258:G279" si="8">E258-F258</f>
        <v>33315.25</v>
      </c>
      <c r="H258" s="6"/>
      <c r="I258" s="6"/>
      <c r="J258" s="17">
        <v>33315.25</v>
      </c>
      <c r="K258" s="16">
        <v>25411</v>
      </c>
      <c r="L258" s="18">
        <f t="shared" si="7"/>
        <v>7904.25</v>
      </c>
      <c r="M258" s="8">
        <v>44999.415902777779</v>
      </c>
      <c r="N258" s="8">
        <v>45382</v>
      </c>
      <c r="O258" s="8">
        <v>44986</v>
      </c>
      <c r="P258" s="8">
        <v>45382</v>
      </c>
    </row>
    <row r="259" spans="1:16" x14ac:dyDescent="0.25">
      <c r="A259" s="3" t="s">
        <v>824</v>
      </c>
      <c r="B259" s="3" t="s">
        <v>0</v>
      </c>
      <c r="C259" s="3" t="s">
        <v>172</v>
      </c>
      <c r="D259" s="3" t="s">
        <v>173</v>
      </c>
      <c r="E259" s="15">
        <v>3442.01</v>
      </c>
      <c r="F259" s="4"/>
      <c r="G259" s="16">
        <f t="shared" si="8"/>
        <v>3442.01</v>
      </c>
      <c r="H259" s="6"/>
      <c r="I259" s="6"/>
      <c r="J259" s="17">
        <v>3442.01</v>
      </c>
      <c r="K259" s="16">
        <v>2491</v>
      </c>
      <c r="L259" s="18">
        <f t="shared" si="7"/>
        <v>951.01000000000022</v>
      </c>
      <c r="M259" s="8">
        <v>45105.442800925928</v>
      </c>
      <c r="N259" s="8">
        <v>45380</v>
      </c>
      <c r="O259" s="8">
        <v>45108</v>
      </c>
      <c r="P259" s="8">
        <v>45382</v>
      </c>
    </row>
    <row r="260" spans="1:16" x14ac:dyDescent="0.25">
      <c r="A260" s="3" t="s">
        <v>824</v>
      </c>
      <c r="B260" s="3" t="s">
        <v>0</v>
      </c>
      <c r="C260" s="3" t="s">
        <v>174</v>
      </c>
      <c r="D260" s="3" t="s">
        <v>175</v>
      </c>
      <c r="E260" s="15">
        <v>55106.98</v>
      </c>
      <c r="F260" s="4"/>
      <c r="G260" s="16">
        <f t="shared" si="8"/>
        <v>55106.98</v>
      </c>
      <c r="H260" s="6"/>
      <c r="I260" s="6"/>
      <c r="J260" s="17">
        <v>55106.98</v>
      </c>
      <c r="K260" s="16">
        <v>77856</v>
      </c>
      <c r="L260" s="18">
        <f t="shared" si="7"/>
        <v>-22749.019999999997</v>
      </c>
      <c r="M260" s="8">
        <v>45218.553703703707</v>
      </c>
      <c r="N260" s="8">
        <v>45837</v>
      </c>
      <c r="O260" s="8">
        <v>45200</v>
      </c>
      <c r="P260" s="8">
        <v>45688</v>
      </c>
    </row>
    <row r="261" spans="1:16" x14ac:dyDescent="0.25">
      <c r="A261" s="3" t="s">
        <v>824</v>
      </c>
      <c r="B261" s="3" t="s">
        <v>0</v>
      </c>
      <c r="C261" s="3" t="s">
        <v>176</v>
      </c>
      <c r="D261" s="3" t="s">
        <v>177</v>
      </c>
      <c r="E261" s="15">
        <v>24274.68</v>
      </c>
      <c r="F261" s="4"/>
      <c r="G261" s="16">
        <f t="shared" si="8"/>
        <v>24274.68</v>
      </c>
      <c r="H261" s="6"/>
      <c r="I261" s="6"/>
      <c r="J261" s="17">
        <v>24274.68</v>
      </c>
      <c r="K261" s="16">
        <v>212277</v>
      </c>
      <c r="L261" s="18">
        <f t="shared" ref="L261:L279" si="9">J261-K261</f>
        <v>-188002.32</v>
      </c>
      <c r="M261" s="8">
        <v>45231.108090277776</v>
      </c>
      <c r="N261" s="8">
        <v>45930</v>
      </c>
      <c r="O261" s="8">
        <v>45231</v>
      </c>
      <c r="P261" s="8">
        <v>45869</v>
      </c>
    </row>
    <row r="262" spans="1:16" x14ac:dyDescent="0.25">
      <c r="A262" s="3" t="s">
        <v>824</v>
      </c>
      <c r="B262" s="3" t="s">
        <v>0</v>
      </c>
      <c r="C262" s="3" t="s">
        <v>178</v>
      </c>
      <c r="D262" s="3" t="s">
        <v>179</v>
      </c>
      <c r="E262" s="15">
        <v>1592.93</v>
      </c>
      <c r="F262" s="4"/>
      <c r="G262" s="16">
        <f t="shared" si="8"/>
        <v>1592.93</v>
      </c>
      <c r="H262" s="6"/>
      <c r="I262" s="6"/>
      <c r="J262" s="17">
        <v>1592.93</v>
      </c>
      <c r="K262" s="16">
        <v>22654</v>
      </c>
      <c r="L262" s="18">
        <f t="shared" si="9"/>
        <v>-21061.07</v>
      </c>
      <c r="M262" s="8">
        <v>45230.312847222223</v>
      </c>
      <c r="N262" s="8">
        <v>45837</v>
      </c>
      <c r="O262" s="8">
        <v>45231</v>
      </c>
      <c r="P262" s="8">
        <v>45853</v>
      </c>
    </row>
    <row r="263" spans="1:16" x14ac:dyDescent="0.25">
      <c r="A263" s="3" t="s">
        <v>824</v>
      </c>
      <c r="B263" s="3" t="s">
        <v>0</v>
      </c>
      <c r="C263" s="3" t="s">
        <v>180</v>
      </c>
      <c r="D263" s="3" t="s">
        <v>181</v>
      </c>
      <c r="E263" s="15">
        <v>7755.97</v>
      </c>
      <c r="F263" s="4"/>
      <c r="G263" s="16">
        <f t="shared" si="8"/>
        <v>7755.97</v>
      </c>
      <c r="H263" s="6"/>
      <c r="I263" s="6"/>
      <c r="J263" s="17">
        <v>7755.97</v>
      </c>
      <c r="K263" s="16">
        <v>42720</v>
      </c>
      <c r="L263" s="18">
        <f t="shared" si="9"/>
        <v>-34964.03</v>
      </c>
      <c r="M263" s="8">
        <v>45230.194178240738</v>
      </c>
      <c r="N263" s="8">
        <v>45868</v>
      </c>
      <c r="O263" s="8">
        <v>45231</v>
      </c>
      <c r="P263" s="8">
        <v>45853</v>
      </c>
    </row>
    <row r="264" spans="1:16" x14ac:dyDescent="0.25">
      <c r="A264" s="3" t="s">
        <v>824</v>
      </c>
      <c r="B264" s="3" t="s">
        <v>0</v>
      </c>
      <c r="C264" s="3" t="s">
        <v>126</v>
      </c>
      <c r="D264" s="3" t="s">
        <v>188</v>
      </c>
      <c r="E264" s="15">
        <v>1143.76</v>
      </c>
      <c r="F264" s="4"/>
      <c r="G264" s="16">
        <f t="shared" si="8"/>
        <v>1143.76</v>
      </c>
      <c r="H264" s="6"/>
      <c r="I264" s="6"/>
      <c r="J264" s="17">
        <v>1994.58</v>
      </c>
      <c r="K264" s="16">
        <v>3296</v>
      </c>
      <c r="L264" s="18">
        <f t="shared" si="9"/>
        <v>-1301.42</v>
      </c>
      <c r="M264" s="8">
        <v>44742.440578703703</v>
      </c>
      <c r="N264" s="8">
        <v>44924</v>
      </c>
      <c r="O264" s="8">
        <v>44743</v>
      </c>
      <c r="P264" s="8">
        <v>45000</v>
      </c>
    </row>
    <row r="265" spans="1:16" x14ac:dyDescent="0.25">
      <c r="A265" s="3" t="s">
        <v>824</v>
      </c>
      <c r="B265" s="3" t="s">
        <v>0</v>
      </c>
      <c r="C265" s="3" t="s">
        <v>189</v>
      </c>
      <c r="D265" s="3" t="s">
        <v>190</v>
      </c>
      <c r="E265" s="15">
        <v>1116.67</v>
      </c>
      <c r="F265" s="4"/>
      <c r="G265" s="16">
        <f t="shared" si="8"/>
        <v>1116.67</v>
      </c>
      <c r="H265" s="6"/>
      <c r="I265" s="6"/>
      <c r="J265" s="17">
        <v>1116.67</v>
      </c>
      <c r="K265" s="16">
        <v>1823</v>
      </c>
      <c r="L265" s="18">
        <f t="shared" si="9"/>
        <v>-706.32999999999993</v>
      </c>
      <c r="M265" s="8">
        <v>45077.560856481483</v>
      </c>
      <c r="N265" s="8">
        <v>45595</v>
      </c>
      <c r="O265" s="8">
        <v>45078</v>
      </c>
      <c r="P265" s="8">
        <v>45687</v>
      </c>
    </row>
    <row r="266" spans="1:16" x14ac:dyDescent="0.25">
      <c r="A266" s="3" t="s">
        <v>824</v>
      </c>
      <c r="B266" s="3" t="s">
        <v>0</v>
      </c>
      <c r="C266" s="3" t="s">
        <v>127</v>
      </c>
      <c r="D266" s="3" t="s">
        <v>191</v>
      </c>
      <c r="E266" s="15">
        <v>1178.33</v>
      </c>
      <c r="F266" s="4"/>
      <c r="G266" s="16">
        <f t="shared" si="8"/>
        <v>1178.33</v>
      </c>
      <c r="H266" s="6"/>
      <c r="I266" s="6"/>
      <c r="J266" s="17">
        <v>2317.92</v>
      </c>
      <c r="K266" s="16">
        <v>4849</v>
      </c>
      <c r="L266" s="18">
        <f t="shared" si="9"/>
        <v>-2531.08</v>
      </c>
      <c r="M266" s="8">
        <v>44587.600706018522</v>
      </c>
      <c r="N266" s="8">
        <v>44893</v>
      </c>
      <c r="O266" s="8">
        <v>44593</v>
      </c>
      <c r="P266" s="8">
        <v>44932</v>
      </c>
    </row>
    <row r="267" spans="1:16" x14ac:dyDescent="0.25">
      <c r="A267" s="3" t="s">
        <v>824</v>
      </c>
      <c r="B267" s="3" t="s">
        <v>0</v>
      </c>
      <c r="C267" s="3" t="s">
        <v>128</v>
      </c>
      <c r="D267" s="3" t="s">
        <v>192</v>
      </c>
      <c r="E267" s="15">
        <v>287.48</v>
      </c>
      <c r="F267" s="4"/>
      <c r="G267" s="16">
        <f t="shared" si="8"/>
        <v>287.48</v>
      </c>
      <c r="H267" s="6"/>
      <c r="I267" s="6"/>
      <c r="J267" s="17">
        <v>4042.97</v>
      </c>
      <c r="K267" s="16">
        <v>20162</v>
      </c>
      <c r="L267" s="18">
        <f t="shared" si="9"/>
        <v>-16119.03</v>
      </c>
      <c r="M267" s="8">
        <v>44686.543530092589</v>
      </c>
      <c r="N267" s="8">
        <v>45047</v>
      </c>
      <c r="O267" s="8">
        <v>44682</v>
      </c>
      <c r="P267" s="8">
        <v>45046</v>
      </c>
    </row>
    <row r="268" spans="1:16" x14ac:dyDescent="0.25">
      <c r="A268" s="3" t="s">
        <v>824</v>
      </c>
      <c r="B268" s="3" t="s">
        <v>0</v>
      </c>
      <c r="C268" s="3" t="s">
        <v>129</v>
      </c>
      <c r="D268" s="3" t="s">
        <v>193</v>
      </c>
      <c r="E268" s="15">
        <v>-4206.45</v>
      </c>
      <c r="F268" s="4"/>
      <c r="G268" s="16">
        <f t="shared" si="8"/>
        <v>-4206.45</v>
      </c>
      <c r="H268" s="6"/>
      <c r="I268" s="6"/>
      <c r="J268" s="17">
        <v>7983.0900000000011</v>
      </c>
      <c r="K268" s="16">
        <v>7962</v>
      </c>
      <c r="L268" s="18">
        <f t="shared" si="9"/>
        <v>21.090000000001055</v>
      </c>
      <c r="M268" s="8">
        <v>44776.645324074074</v>
      </c>
      <c r="N268" s="8">
        <v>44955</v>
      </c>
      <c r="O268" s="8">
        <v>44896</v>
      </c>
      <c r="P268" s="8">
        <v>45077</v>
      </c>
    </row>
    <row r="269" spans="1:16" x14ac:dyDescent="0.25">
      <c r="A269" s="3" t="s">
        <v>824</v>
      </c>
      <c r="B269" s="3" t="s">
        <v>0</v>
      </c>
      <c r="C269" s="3" t="s">
        <v>130</v>
      </c>
      <c r="D269" s="3" t="s">
        <v>194</v>
      </c>
      <c r="E269" s="15">
        <v>24239.45</v>
      </c>
      <c r="F269" s="4"/>
      <c r="G269" s="16">
        <f t="shared" si="8"/>
        <v>24239.45</v>
      </c>
      <c r="H269" s="6"/>
      <c r="I269" s="6"/>
      <c r="J269" s="17">
        <v>79192.680000000008</v>
      </c>
      <c r="K269" s="16">
        <v>80257</v>
      </c>
      <c r="L269" s="18">
        <f t="shared" si="9"/>
        <v>-1064.3199999999924</v>
      </c>
      <c r="M269" s="8">
        <v>44869.675995370373</v>
      </c>
      <c r="N269" s="8">
        <v>45382</v>
      </c>
      <c r="O269" s="8">
        <v>44866</v>
      </c>
      <c r="P269" s="8">
        <v>45382</v>
      </c>
    </row>
    <row r="270" spans="1:16" x14ac:dyDescent="0.25">
      <c r="A270" s="3" t="s">
        <v>824</v>
      </c>
      <c r="B270" s="3" t="s">
        <v>0</v>
      </c>
      <c r="C270" s="3" t="s">
        <v>131</v>
      </c>
      <c r="D270" s="3" t="s">
        <v>195</v>
      </c>
      <c r="E270" s="15">
        <v>-5.01</v>
      </c>
      <c r="F270" s="4"/>
      <c r="G270" s="16">
        <f t="shared" si="8"/>
        <v>-5.01</v>
      </c>
      <c r="H270" s="6"/>
      <c r="I270" s="6"/>
      <c r="J270" s="17">
        <v>7822.5199999999995</v>
      </c>
      <c r="K270" s="16">
        <v>7591</v>
      </c>
      <c r="L270" s="18">
        <f t="shared" si="9"/>
        <v>231.51999999999953</v>
      </c>
      <c r="M270" s="8">
        <v>44866.456134259257</v>
      </c>
      <c r="N270" s="8">
        <v>45015</v>
      </c>
      <c r="O270" s="8">
        <v>44896</v>
      </c>
      <c r="P270" s="8">
        <v>45007</v>
      </c>
    </row>
    <row r="271" spans="1:16" x14ac:dyDescent="0.25">
      <c r="A271" s="3" t="s">
        <v>824</v>
      </c>
      <c r="B271" s="3" t="s">
        <v>0</v>
      </c>
      <c r="C271" s="3" t="s">
        <v>196</v>
      </c>
      <c r="D271" s="3" t="s">
        <v>197</v>
      </c>
      <c r="E271" s="15">
        <v>31152.92</v>
      </c>
      <c r="F271" s="4"/>
      <c r="G271" s="16">
        <f t="shared" si="8"/>
        <v>31152.92</v>
      </c>
      <c r="H271" s="6"/>
      <c r="I271" s="6"/>
      <c r="J271" s="17">
        <v>45669.46</v>
      </c>
      <c r="K271" s="16">
        <v>44473</v>
      </c>
      <c r="L271" s="18">
        <f t="shared" si="9"/>
        <v>1196.4599999999991</v>
      </c>
      <c r="M271" s="8">
        <v>44879.511307870373</v>
      </c>
      <c r="N271" s="8">
        <v>45382</v>
      </c>
      <c r="O271" s="8">
        <v>44866</v>
      </c>
      <c r="P271" s="8">
        <v>45382</v>
      </c>
    </row>
    <row r="272" spans="1:16" x14ac:dyDescent="0.25">
      <c r="A272" s="3" t="s">
        <v>824</v>
      </c>
      <c r="B272" s="3" t="s">
        <v>0</v>
      </c>
      <c r="C272" s="3" t="s">
        <v>199</v>
      </c>
      <c r="D272" s="3" t="s">
        <v>200</v>
      </c>
      <c r="E272" s="15">
        <v>7331.51</v>
      </c>
      <c r="F272" s="4"/>
      <c r="G272" s="16">
        <f t="shared" si="8"/>
        <v>7331.51</v>
      </c>
      <c r="H272" s="6"/>
      <c r="I272" s="6"/>
      <c r="J272" s="17">
        <v>7331.51</v>
      </c>
      <c r="K272" s="16">
        <v>8282</v>
      </c>
      <c r="L272" s="18">
        <f t="shared" si="9"/>
        <v>-950.48999999999978</v>
      </c>
      <c r="M272" s="8">
        <v>44960.662546296298</v>
      </c>
      <c r="N272" s="8">
        <v>45322</v>
      </c>
      <c r="O272" s="8">
        <v>44986</v>
      </c>
      <c r="P272" s="8">
        <v>45322</v>
      </c>
    </row>
    <row r="273" spans="1:16" x14ac:dyDescent="0.25">
      <c r="A273" s="3" t="s">
        <v>824</v>
      </c>
      <c r="B273" s="3" t="s">
        <v>0</v>
      </c>
      <c r="C273" s="3" t="s">
        <v>209</v>
      </c>
      <c r="D273" s="3" t="s">
        <v>210</v>
      </c>
      <c r="E273" s="15">
        <v>2259.35</v>
      </c>
      <c r="F273" s="4"/>
      <c r="G273" s="16">
        <f t="shared" si="8"/>
        <v>2259.35</v>
      </c>
      <c r="H273" s="6"/>
      <c r="I273" s="6"/>
      <c r="J273" s="17">
        <v>2259.35</v>
      </c>
      <c r="K273" s="16">
        <v>2277</v>
      </c>
      <c r="L273" s="18">
        <f t="shared" si="9"/>
        <v>-17.650000000000091</v>
      </c>
      <c r="M273" s="8">
        <v>45083.654143518521</v>
      </c>
      <c r="N273" s="8">
        <v>45193</v>
      </c>
      <c r="O273" s="8">
        <v>45108</v>
      </c>
      <c r="P273" s="8">
        <v>45195</v>
      </c>
    </row>
    <row r="274" spans="1:16" x14ac:dyDescent="0.25">
      <c r="A274" s="3" t="s">
        <v>824</v>
      </c>
      <c r="B274" s="3" t="s">
        <v>0</v>
      </c>
      <c r="C274" s="3" t="s">
        <v>211</v>
      </c>
      <c r="D274" s="3" t="s">
        <v>212</v>
      </c>
      <c r="E274" s="15">
        <v>9337.14</v>
      </c>
      <c r="F274" s="4"/>
      <c r="G274" s="16">
        <f t="shared" si="8"/>
        <v>9337.14</v>
      </c>
      <c r="H274" s="6"/>
      <c r="I274" s="6"/>
      <c r="J274" s="17">
        <v>9337.14</v>
      </c>
      <c r="K274" s="16">
        <v>23896</v>
      </c>
      <c r="L274" s="18">
        <f t="shared" si="9"/>
        <v>-14558.86</v>
      </c>
      <c r="M274" s="8">
        <v>45145.634270833332</v>
      </c>
      <c r="N274" s="8">
        <v>45533</v>
      </c>
      <c r="O274" s="8">
        <v>45139</v>
      </c>
      <c r="P274" s="8">
        <v>45535</v>
      </c>
    </row>
    <row r="275" spans="1:16" x14ac:dyDescent="0.25">
      <c r="A275" s="3" t="s">
        <v>824</v>
      </c>
      <c r="B275" s="3" t="s">
        <v>0</v>
      </c>
      <c r="C275" s="3" t="s">
        <v>213</v>
      </c>
      <c r="D275" s="3" t="s">
        <v>214</v>
      </c>
      <c r="E275" s="15">
        <v>5770.83</v>
      </c>
      <c r="F275" s="4"/>
      <c r="G275" s="16">
        <f t="shared" si="8"/>
        <v>5770.83</v>
      </c>
      <c r="H275" s="6"/>
      <c r="I275" s="6"/>
      <c r="J275" s="17">
        <v>5770.83</v>
      </c>
      <c r="K275" s="16">
        <v>5061</v>
      </c>
      <c r="L275" s="18">
        <f t="shared" si="9"/>
        <v>709.82999999999993</v>
      </c>
      <c r="M275" s="8">
        <v>45147.699108796296</v>
      </c>
      <c r="N275" s="8">
        <v>45381</v>
      </c>
      <c r="O275" s="8">
        <v>45139</v>
      </c>
      <c r="P275" s="8">
        <v>45382</v>
      </c>
    </row>
    <row r="276" spans="1:16" x14ac:dyDescent="0.25">
      <c r="A276" s="3" t="s">
        <v>827</v>
      </c>
      <c r="B276" s="3" t="s">
        <v>828</v>
      </c>
      <c r="C276" s="3" t="s">
        <v>99</v>
      </c>
      <c r="D276" s="3" t="s">
        <v>219</v>
      </c>
      <c r="E276" s="15">
        <v>-54262.5</v>
      </c>
      <c r="F276" s="4"/>
      <c r="G276" s="16">
        <f t="shared" si="8"/>
        <v>-54262.5</v>
      </c>
      <c r="H276" s="6"/>
      <c r="I276" s="6"/>
      <c r="J276" s="17">
        <v>0</v>
      </c>
      <c r="K276" s="16">
        <v>5497</v>
      </c>
      <c r="L276" s="18">
        <f t="shared" si="9"/>
        <v>-5497</v>
      </c>
      <c r="M276" s="8">
        <v>43934.690798611111</v>
      </c>
      <c r="N276" s="8">
        <v>44862</v>
      </c>
      <c r="O276" s="8">
        <v>43952</v>
      </c>
      <c r="P276" s="8"/>
    </row>
    <row r="277" spans="1:16" x14ac:dyDescent="0.25">
      <c r="A277" s="3" t="s">
        <v>827</v>
      </c>
      <c r="B277" s="3" t="s">
        <v>828</v>
      </c>
      <c r="C277" s="3" t="s">
        <v>83</v>
      </c>
      <c r="D277" s="3" t="s">
        <v>829</v>
      </c>
      <c r="E277" s="15">
        <v>-75187.42</v>
      </c>
      <c r="F277" s="4"/>
      <c r="G277" s="16">
        <f t="shared" si="8"/>
        <v>-75187.42</v>
      </c>
      <c r="H277" s="6"/>
      <c r="I277" s="6"/>
      <c r="J277" s="17">
        <v>0</v>
      </c>
      <c r="K277" s="16">
        <v>6089</v>
      </c>
      <c r="L277" s="18">
        <f t="shared" si="9"/>
        <v>-6089</v>
      </c>
      <c r="M277" s="8">
        <v>44539.544641203705</v>
      </c>
      <c r="N277" s="8">
        <v>44862</v>
      </c>
      <c r="O277" s="8">
        <v>44531</v>
      </c>
      <c r="P277" s="8"/>
    </row>
    <row r="278" spans="1:16" x14ac:dyDescent="0.25">
      <c r="A278" s="3" t="s">
        <v>827</v>
      </c>
      <c r="B278" s="3" t="s">
        <v>834</v>
      </c>
      <c r="C278" s="3" t="s">
        <v>133</v>
      </c>
      <c r="D278" s="3" t="s">
        <v>207</v>
      </c>
      <c r="E278" s="15">
        <v>-285.75</v>
      </c>
      <c r="F278" s="4"/>
      <c r="G278" s="16">
        <f t="shared" si="8"/>
        <v>-285.75</v>
      </c>
      <c r="H278" s="6"/>
      <c r="I278" s="6"/>
      <c r="J278" s="17">
        <v>0</v>
      </c>
      <c r="K278" s="16">
        <v>304</v>
      </c>
      <c r="L278" s="18">
        <f t="shared" si="9"/>
        <v>-304</v>
      </c>
      <c r="M278" s="8">
        <v>44540.637812499997</v>
      </c>
      <c r="N278" s="8">
        <v>45565</v>
      </c>
      <c r="O278" s="8">
        <v>44562</v>
      </c>
      <c r="P278" s="8"/>
    </row>
    <row r="279" spans="1:16" ht="15.75" thickBot="1" x14ac:dyDescent="0.3">
      <c r="A279" s="3" t="s">
        <v>827</v>
      </c>
      <c r="B279" s="3" t="s">
        <v>834</v>
      </c>
      <c r="C279" s="11" t="s">
        <v>134</v>
      </c>
      <c r="D279" s="3" t="s">
        <v>208</v>
      </c>
      <c r="E279" s="26">
        <v>-1698.5</v>
      </c>
      <c r="F279" s="24"/>
      <c r="G279" s="25">
        <f t="shared" si="8"/>
        <v>-1698.5</v>
      </c>
      <c r="H279" s="6"/>
      <c r="J279" s="17">
        <v>69.8599999999999</v>
      </c>
      <c r="K279" s="16">
        <v>3357</v>
      </c>
      <c r="L279" s="18">
        <f t="shared" si="9"/>
        <v>-3287.1400000000003</v>
      </c>
      <c r="M279" s="8">
        <v>44540.588912037034</v>
      </c>
      <c r="N279" s="8">
        <v>45382</v>
      </c>
      <c r="O279" s="8">
        <v>44593</v>
      </c>
      <c r="P279" s="8">
        <v>45261</v>
      </c>
    </row>
    <row r="280" spans="1:16" ht="15.75" thickTop="1" x14ac:dyDescent="0.25">
      <c r="E280" s="15">
        <f>SUM(E4:E279)</f>
        <v>100543300.47600003</v>
      </c>
      <c r="F280" s="13">
        <v>71817091.37213257</v>
      </c>
      <c r="G280" s="20">
        <f>E280-F280</f>
        <v>28726209.103867456</v>
      </c>
      <c r="H280" s="6">
        <f>G280/E280</f>
        <v>0.28570982818218194</v>
      </c>
      <c r="J280" s="17"/>
      <c r="K280" s="16"/>
      <c r="L280" s="18"/>
      <c r="P280" s="8"/>
    </row>
    <row r="281" spans="1:16" x14ac:dyDescent="0.25">
      <c r="F281" s="5"/>
      <c r="J281" s="17"/>
      <c r="K281" s="16"/>
      <c r="L281" s="18"/>
      <c r="P281" s="8"/>
    </row>
    <row r="282" spans="1:16" x14ac:dyDescent="0.25">
      <c r="J282" s="17"/>
      <c r="K282" s="18"/>
      <c r="L282" s="18"/>
    </row>
    <row r="283" spans="1:16" x14ac:dyDescent="0.25">
      <c r="J283" s="17"/>
      <c r="K283" s="18"/>
      <c r="L283" s="18"/>
    </row>
    <row r="284" spans="1:16" x14ac:dyDescent="0.25">
      <c r="J284" s="17"/>
      <c r="K284" s="18"/>
      <c r="L284" s="18"/>
    </row>
    <row r="285" spans="1:16" x14ac:dyDescent="0.25">
      <c r="J285" s="17"/>
      <c r="K285" s="18"/>
      <c r="L285" s="18"/>
    </row>
    <row r="286" spans="1:16" x14ac:dyDescent="0.25">
      <c r="J286" s="17"/>
      <c r="K286" s="18"/>
      <c r="L286" s="18"/>
    </row>
    <row r="287" spans="1:16" x14ac:dyDescent="0.25">
      <c r="J287" s="17"/>
      <c r="K287" s="18"/>
      <c r="L287" s="18"/>
    </row>
    <row r="288" spans="1:16" x14ac:dyDescent="0.25">
      <c r="J288" s="17"/>
      <c r="K288" s="18"/>
      <c r="L288" s="18"/>
    </row>
    <row r="289" spans="10:12" x14ac:dyDescent="0.25">
      <c r="J289" s="17"/>
      <c r="K289" s="18"/>
      <c r="L289" s="18"/>
    </row>
    <row r="290" spans="10:12" x14ac:dyDescent="0.25">
      <c r="J290" s="17"/>
      <c r="K290" s="18"/>
      <c r="L290" s="18"/>
    </row>
    <row r="291" spans="10:12" x14ac:dyDescent="0.25">
      <c r="J291" s="17"/>
      <c r="K291" s="18"/>
      <c r="L291" s="18"/>
    </row>
    <row r="292" spans="10:12" x14ac:dyDescent="0.25">
      <c r="J292" s="17"/>
      <c r="K292" s="18"/>
      <c r="L292" s="18"/>
    </row>
    <row r="293" spans="10:12" x14ac:dyDescent="0.25">
      <c r="J293" s="17"/>
      <c r="K293" s="18"/>
      <c r="L293" s="18"/>
    </row>
    <row r="294" spans="10:12" x14ac:dyDescent="0.25">
      <c r="J294" s="17"/>
      <c r="K294" s="18"/>
      <c r="L294" s="18"/>
    </row>
    <row r="295" spans="10:12" x14ac:dyDescent="0.25">
      <c r="J295" s="17"/>
      <c r="K295" s="18"/>
      <c r="L295" s="18"/>
    </row>
    <row r="296" spans="10:12" x14ac:dyDescent="0.25">
      <c r="J296" s="17"/>
      <c r="K296" s="18"/>
      <c r="L296" s="18"/>
    </row>
    <row r="297" spans="10:12" x14ac:dyDescent="0.25">
      <c r="J297" s="17"/>
      <c r="K297" s="18"/>
      <c r="L297" s="18"/>
    </row>
    <row r="298" spans="10:12" x14ac:dyDescent="0.25">
      <c r="J298" s="17"/>
      <c r="K298" s="18"/>
      <c r="L298" s="18"/>
    </row>
    <row r="299" spans="10:12" x14ac:dyDescent="0.25">
      <c r="J299" s="17"/>
      <c r="K299" s="18"/>
      <c r="L299" s="18"/>
    </row>
    <row r="300" spans="10:12" x14ac:dyDescent="0.25">
      <c r="J300" s="17"/>
      <c r="K300" s="18"/>
      <c r="L300" s="18"/>
    </row>
    <row r="301" spans="10:12" x14ac:dyDescent="0.25">
      <c r="J301" s="17"/>
      <c r="K301" s="18"/>
      <c r="L301" s="18"/>
    </row>
    <row r="302" spans="10:12" x14ac:dyDescent="0.25">
      <c r="J302" s="17"/>
      <c r="K302" s="18"/>
      <c r="L302" s="18"/>
    </row>
    <row r="303" spans="10:12" x14ac:dyDescent="0.25">
      <c r="J303" s="17"/>
      <c r="K303" s="18"/>
      <c r="L303" s="18"/>
    </row>
    <row r="304" spans="10:12" x14ac:dyDescent="0.25">
      <c r="J304" s="17"/>
      <c r="K304" s="18"/>
      <c r="L304" s="18"/>
    </row>
    <row r="305" spans="10:12" x14ac:dyDescent="0.25">
      <c r="J305" s="17"/>
      <c r="K305" s="18"/>
      <c r="L305" s="18"/>
    </row>
    <row r="306" spans="10:12" x14ac:dyDescent="0.25">
      <c r="J306" s="17"/>
      <c r="K306" s="18"/>
      <c r="L306" s="18"/>
    </row>
    <row r="307" spans="10:12" x14ac:dyDescent="0.25">
      <c r="J307" s="17"/>
      <c r="K307" s="18"/>
      <c r="L307" s="18"/>
    </row>
    <row r="308" spans="10:12" x14ac:dyDescent="0.25">
      <c r="J308" s="17"/>
      <c r="K308" s="18"/>
      <c r="L308" s="18"/>
    </row>
    <row r="309" spans="10:12" x14ac:dyDescent="0.25">
      <c r="J309" s="17"/>
      <c r="K309" s="18"/>
      <c r="L309" s="18"/>
    </row>
    <row r="310" spans="10:12" x14ac:dyDescent="0.25">
      <c r="J310" s="17"/>
      <c r="K310" s="18"/>
      <c r="L310" s="18"/>
    </row>
    <row r="311" spans="10:12" x14ac:dyDescent="0.25">
      <c r="J311" s="17"/>
      <c r="K311" s="18"/>
      <c r="L311" s="18"/>
    </row>
    <row r="312" spans="10:12" x14ac:dyDescent="0.25">
      <c r="J312" s="17"/>
      <c r="K312" s="18"/>
      <c r="L312" s="18"/>
    </row>
    <row r="313" spans="10:12" x14ac:dyDescent="0.25">
      <c r="J313" s="17"/>
      <c r="K313" s="18"/>
      <c r="L313" s="18"/>
    </row>
    <row r="314" spans="10:12" x14ac:dyDescent="0.25">
      <c r="J314" s="17"/>
      <c r="K314" s="18"/>
      <c r="L314" s="18"/>
    </row>
    <row r="315" spans="10:12" x14ac:dyDescent="0.25">
      <c r="J315" s="17"/>
      <c r="K315" s="18"/>
      <c r="L315" s="18"/>
    </row>
    <row r="316" spans="10:12" x14ac:dyDescent="0.25">
      <c r="J316" s="17"/>
      <c r="K316" s="18"/>
      <c r="L316" s="18"/>
    </row>
    <row r="317" spans="10:12" x14ac:dyDescent="0.25">
      <c r="J317" s="17"/>
      <c r="K317" s="18"/>
      <c r="L317" s="18"/>
    </row>
    <row r="318" spans="10:12" x14ac:dyDescent="0.25">
      <c r="J318" s="17"/>
      <c r="K318" s="18"/>
      <c r="L318" s="18"/>
    </row>
    <row r="319" spans="10:12" x14ac:dyDescent="0.25">
      <c r="J319" s="17"/>
      <c r="K319" s="18"/>
      <c r="L319" s="18"/>
    </row>
    <row r="320" spans="10:12" x14ac:dyDescent="0.25">
      <c r="J320" s="17"/>
      <c r="K320" s="18"/>
      <c r="L320" s="18"/>
    </row>
    <row r="321" spans="12:12" x14ac:dyDescent="0.25">
      <c r="L321" s="7"/>
    </row>
    <row r="322" spans="12:12" x14ac:dyDescent="0.25">
      <c r="L322" s="7"/>
    </row>
    <row r="323" spans="12:12" x14ac:dyDescent="0.25">
      <c r="L323" s="7"/>
    </row>
    <row r="324" spans="12:12" x14ac:dyDescent="0.25">
      <c r="L324" s="7"/>
    </row>
    <row r="325" spans="12:12" x14ac:dyDescent="0.25">
      <c r="L325" s="7"/>
    </row>
    <row r="326" spans="12:12" x14ac:dyDescent="0.25">
      <c r="L326" s="7"/>
    </row>
    <row r="327" spans="12:12" x14ac:dyDescent="0.25">
      <c r="L327" s="7"/>
    </row>
    <row r="328" spans="12:12" x14ac:dyDescent="0.25">
      <c r="L328" s="7"/>
    </row>
    <row r="329" spans="12:12" x14ac:dyDescent="0.25">
      <c r="L329" s="7"/>
    </row>
    <row r="330" spans="12:12" x14ac:dyDescent="0.25">
      <c r="L330" s="7"/>
    </row>
    <row r="331" spans="12:12" x14ac:dyDescent="0.25">
      <c r="L331" s="7"/>
    </row>
    <row r="332" spans="12:12" x14ac:dyDescent="0.25">
      <c r="L332" s="7"/>
    </row>
    <row r="333" spans="12:12" x14ac:dyDescent="0.25">
      <c r="L333" s="7"/>
    </row>
    <row r="334" spans="12:12" x14ac:dyDescent="0.25">
      <c r="L334" s="7"/>
    </row>
    <row r="335" spans="12:12" x14ac:dyDescent="0.25">
      <c r="L335" s="7"/>
    </row>
    <row r="336" spans="12:12" x14ac:dyDescent="0.25">
      <c r="L336" s="7"/>
    </row>
    <row r="337" spans="12:12" x14ac:dyDescent="0.25">
      <c r="L337" s="7"/>
    </row>
    <row r="338" spans="12:12" x14ac:dyDescent="0.25">
      <c r="L338" s="7"/>
    </row>
    <row r="339" spans="12:12" x14ac:dyDescent="0.25">
      <c r="L339" s="7"/>
    </row>
    <row r="340" spans="12:12" x14ac:dyDescent="0.25">
      <c r="L340" s="7"/>
    </row>
    <row r="341" spans="12:12" x14ac:dyDescent="0.25">
      <c r="L341" s="7"/>
    </row>
    <row r="342" spans="12:12" x14ac:dyDescent="0.25">
      <c r="L342" s="7"/>
    </row>
    <row r="343" spans="12:12" x14ac:dyDescent="0.25">
      <c r="L343" s="7"/>
    </row>
    <row r="344" spans="12:12" x14ac:dyDescent="0.25">
      <c r="L344" s="7"/>
    </row>
    <row r="345" spans="12:12" x14ac:dyDescent="0.25">
      <c r="L345" s="7"/>
    </row>
    <row r="346" spans="12:12" x14ac:dyDescent="0.25">
      <c r="L346" s="7"/>
    </row>
    <row r="347" spans="12:12" x14ac:dyDescent="0.25">
      <c r="L347" s="7"/>
    </row>
    <row r="348" spans="12:12" x14ac:dyDescent="0.25">
      <c r="L348" s="7"/>
    </row>
    <row r="349" spans="12:12" x14ac:dyDescent="0.25">
      <c r="L349" s="7"/>
    </row>
    <row r="350" spans="12:12" x14ac:dyDescent="0.25">
      <c r="L350" s="7"/>
    </row>
    <row r="351" spans="12:12" x14ac:dyDescent="0.25">
      <c r="L351" s="7"/>
    </row>
    <row r="352" spans="12:12" x14ac:dyDescent="0.25">
      <c r="L352" s="7"/>
    </row>
    <row r="353" spans="12:12" x14ac:dyDescent="0.25">
      <c r="L353" s="7"/>
    </row>
    <row r="354" spans="12:12" x14ac:dyDescent="0.25">
      <c r="L354" s="7"/>
    </row>
    <row r="355" spans="12:12" x14ac:dyDescent="0.25">
      <c r="L355" s="7"/>
    </row>
    <row r="356" spans="12:12" x14ac:dyDescent="0.25">
      <c r="L356" s="7"/>
    </row>
    <row r="357" spans="12:12" x14ac:dyDescent="0.25">
      <c r="L357" s="7"/>
    </row>
    <row r="358" spans="12:12" x14ac:dyDescent="0.25">
      <c r="L358" s="7"/>
    </row>
    <row r="359" spans="12:12" x14ac:dyDescent="0.25">
      <c r="L359" s="7"/>
    </row>
    <row r="360" spans="12:12" x14ac:dyDescent="0.25">
      <c r="L360" s="7"/>
    </row>
    <row r="361" spans="12:12" x14ac:dyDescent="0.25">
      <c r="L361" s="7"/>
    </row>
    <row r="362" spans="12:12" x14ac:dyDescent="0.25">
      <c r="L362" s="7"/>
    </row>
    <row r="363" spans="12:12" x14ac:dyDescent="0.25">
      <c r="L363" s="7"/>
    </row>
    <row r="364" spans="12:12" x14ac:dyDescent="0.25">
      <c r="L364" s="7"/>
    </row>
    <row r="365" spans="12:12" x14ac:dyDescent="0.25">
      <c r="L365" s="7"/>
    </row>
    <row r="366" spans="12:12" x14ac:dyDescent="0.25">
      <c r="L366" s="7"/>
    </row>
    <row r="367" spans="12:12" x14ac:dyDescent="0.25">
      <c r="L367" s="7"/>
    </row>
    <row r="368" spans="12:12" x14ac:dyDescent="0.25">
      <c r="L368" s="7"/>
    </row>
    <row r="369" spans="12:12" x14ac:dyDescent="0.25">
      <c r="L369" s="7"/>
    </row>
    <row r="370" spans="12:12" x14ac:dyDescent="0.25">
      <c r="L370" s="7"/>
    </row>
    <row r="371" spans="12:12" x14ac:dyDescent="0.25">
      <c r="L371" s="7"/>
    </row>
    <row r="372" spans="12:12" x14ac:dyDescent="0.25">
      <c r="L372" s="7"/>
    </row>
    <row r="373" spans="12:12" x14ac:dyDescent="0.25">
      <c r="L373" s="7"/>
    </row>
    <row r="374" spans="12:12" x14ac:dyDescent="0.25">
      <c r="L374" s="7"/>
    </row>
    <row r="375" spans="12:12" x14ac:dyDescent="0.25">
      <c r="L375" s="7"/>
    </row>
    <row r="376" spans="12:12" x14ac:dyDescent="0.25">
      <c r="L376" s="7"/>
    </row>
    <row r="377" spans="12:12" x14ac:dyDescent="0.25">
      <c r="L377" s="7"/>
    </row>
    <row r="378" spans="12:12" x14ac:dyDescent="0.25">
      <c r="L378" s="7"/>
    </row>
    <row r="379" spans="12:12" x14ac:dyDescent="0.25">
      <c r="L379" s="7"/>
    </row>
  </sheetData>
  <mergeCells count="2">
    <mergeCell ref="A1:P1"/>
    <mergeCell ref="A2:P2"/>
  </mergeCells>
  <pageMargins left="0.7" right="0.7" top="0.75" bottom="0.75" header="0.3" footer="0.3"/>
  <pageSetup scale="40" fitToHeight="0" orientation="landscape" r:id="rId1"/>
  <headerFooter>
    <oddHeader>&amp;R&amp;"Times New Roman,Bold"&amp;10KyPSC Case No. 2025-00125
STAFF-DR-01-025(a) Attachment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139C-2FC3-4B0B-8E57-D0323216FA67}">
  <sheetPr>
    <pageSetUpPr fitToPage="1"/>
  </sheetPr>
  <dimension ref="A1:P379"/>
  <sheetViews>
    <sheetView showGridLines="0" view="pageLayout" zoomScaleNormal="100" workbookViewId="0">
      <selection sqref="A1:P1"/>
    </sheetView>
  </sheetViews>
  <sheetFormatPr defaultColWidth="9.140625" defaultRowHeight="15" x14ac:dyDescent="0.25"/>
  <cols>
    <col min="1" max="1" width="13.5703125" style="3" customWidth="1"/>
    <col min="2" max="2" width="15.5703125" style="3" bestFit="1" customWidth="1"/>
    <col min="3" max="3" width="12.28515625" style="11" bestFit="1" customWidth="1"/>
    <col min="4" max="4" width="54.85546875" style="3" customWidth="1"/>
    <col min="5" max="5" width="18.42578125" style="15" customWidth="1"/>
    <col min="6" max="6" width="20.140625" style="3" customWidth="1"/>
    <col min="7" max="7" width="18.5703125" style="13" customWidth="1"/>
    <col min="8" max="8" width="17.140625" style="3" customWidth="1"/>
    <col min="9" max="9" width="14.85546875" style="7" bestFit="1" customWidth="1"/>
    <col min="10" max="10" width="21.5703125" style="7" customWidth="1"/>
    <col min="11" max="11" width="17.28515625" style="7" bestFit="1" customWidth="1"/>
    <col min="12" max="12" width="16" style="8" bestFit="1" customWidth="1"/>
    <col min="13" max="13" width="17.42578125" style="8" customWidth="1"/>
    <col min="14" max="14" width="17.5703125" style="8" customWidth="1"/>
    <col min="15" max="15" width="16.140625" style="8" bestFit="1" customWidth="1"/>
    <col min="16" max="16" width="16.140625" style="9" bestFit="1" customWidth="1"/>
    <col min="17" max="16384" width="9.140625" style="3"/>
  </cols>
  <sheetData>
    <row r="1" spans="1:16" ht="20.25" x14ac:dyDescent="0.3">
      <c r="A1" s="30" t="s">
        <v>1815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0.25" x14ac:dyDescent="0.3">
      <c r="A2" s="30" t="s">
        <v>1528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25.5" x14ac:dyDescent="0.25">
      <c r="A3" s="1" t="s">
        <v>26</v>
      </c>
      <c r="B3" s="29" t="s">
        <v>25</v>
      </c>
      <c r="C3" s="1" t="s">
        <v>4</v>
      </c>
      <c r="D3" s="1" t="s">
        <v>5</v>
      </c>
      <c r="E3" s="14" t="s">
        <v>6</v>
      </c>
      <c r="F3" s="1" t="s">
        <v>7</v>
      </c>
      <c r="G3" s="12" t="s">
        <v>8</v>
      </c>
      <c r="H3" s="1" t="s">
        <v>9</v>
      </c>
      <c r="I3" s="1" t="s">
        <v>835</v>
      </c>
      <c r="J3" s="1" t="s">
        <v>10</v>
      </c>
      <c r="K3" s="1" t="s">
        <v>11</v>
      </c>
      <c r="L3" s="1" t="s">
        <v>8</v>
      </c>
      <c r="M3" s="1" t="s">
        <v>24</v>
      </c>
      <c r="N3" s="1" t="s">
        <v>12</v>
      </c>
      <c r="O3" s="1" t="s">
        <v>13</v>
      </c>
      <c r="P3" s="1" t="s">
        <v>14</v>
      </c>
    </row>
    <row r="4" spans="1:16" x14ac:dyDescent="0.25">
      <c r="A4" s="3" t="s">
        <v>243</v>
      </c>
      <c r="B4" s="3" t="s">
        <v>216</v>
      </c>
      <c r="C4" s="3" t="s">
        <v>135</v>
      </c>
      <c r="D4" s="3" t="s">
        <v>136</v>
      </c>
      <c r="E4" s="15">
        <v>414387.41</v>
      </c>
      <c r="F4" s="13"/>
      <c r="G4" s="16">
        <f t="shared" ref="G4:G66" si="0">E4-F4</f>
        <v>414387.41</v>
      </c>
      <c r="H4" s="19"/>
      <c r="I4" s="16"/>
      <c r="J4" s="18">
        <v>581229.25</v>
      </c>
      <c r="K4" s="16">
        <v>599758</v>
      </c>
      <c r="L4" s="18">
        <f>J4-K4</f>
        <v>-18528.75</v>
      </c>
      <c r="M4" s="8">
        <v>44912.52134259259</v>
      </c>
      <c r="N4" s="8">
        <v>46387</v>
      </c>
      <c r="O4" s="8">
        <v>44927</v>
      </c>
      <c r="P4" s="8"/>
    </row>
    <row r="5" spans="1:16" x14ac:dyDescent="0.25">
      <c r="A5" s="3" t="s">
        <v>243</v>
      </c>
      <c r="B5" s="3" t="s">
        <v>243</v>
      </c>
      <c r="C5" s="3" t="s">
        <v>1343</v>
      </c>
      <c r="D5" s="3" t="s">
        <v>1344</v>
      </c>
      <c r="E5" s="15">
        <v>60039.85</v>
      </c>
      <c r="F5" s="13"/>
      <c r="G5" s="16">
        <f t="shared" si="0"/>
        <v>60039.85</v>
      </c>
      <c r="H5" s="19"/>
      <c r="I5" s="16"/>
      <c r="J5" s="18">
        <v>60039.85</v>
      </c>
      <c r="K5" s="16">
        <v>60040</v>
      </c>
      <c r="L5" s="18">
        <f t="shared" ref="L5:L68" si="1">J5-K5</f>
        <v>-0.15000000000145519</v>
      </c>
      <c r="M5" s="8">
        <v>45426.523495370369</v>
      </c>
      <c r="N5" s="8">
        <v>45565</v>
      </c>
      <c r="O5" s="8">
        <v>45413</v>
      </c>
      <c r="P5" s="8">
        <v>45504</v>
      </c>
    </row>
    <row r="6" spans="1:16" x14ac:dyDescent="0.25">
      <c r="A6" s="3" t="s">
        <v>243</v>
      </c>
      <c r="B6" s="3" t="s">
        <v>215</v>
      </c>
      <c r="C6" s="3" t="s">
        <v>1345</v>
      </c>
      <c r="D6" s="3" t="s">
        <v>1346</v>
      </c>
      <c r="E6" s="15">
        <v>86573.78</v>
      </c>
      <c r="F6" s="13"/>
      <c r="G6" s="16">
        <f t="shared" si="0"/>
        <v>86573.78</v>
      </c>
      <c r="H6" s="19"/>
      <c r="I6" s="16"/>
      <c r="J6" s="18">
        <v>86573.78</v>
      </c>
      <c r="K6" s="16">
        <v>97995</v>
      </c>
      <c r="L6" s="18">
        <f t="shared" si="1"/>
        <v>-11421.220000000001</v>
      </c>
      <c r="M6" s="8">
        <v>45268.201655092591</v>
      </c>
      <c r="N6" s="8">
        <v>46020</v>
      </c>
      <c r="O6" s="8">
        <v>45292</v>
      </c>
      <c r="P6" s="8"/>
    </row>
    <row r="7" spans="1:16" x14ac:dyDescent="0.25">
      <c r="A7" s="3" t="s">
        <v>243</v>
      </c>
      <c r="B7" s="3" t="s">
        <v>244</v>
      </c>
      <c r="C7" s="3" t="s">
        <v>245</v>
      </c>
      <c r="D7" s="3" t="s">
        <v>246</v>
      </c>
      <c r="E7" s="15">
        <v>-58669.07</v>
      </c>
      <c r="F7" s="13"/>
      <c r="G7" s="16">
        <f t="shared" si="0"/>
        <v>-58669.07</v>
      </c>
      <c r="H7" s="19"/>
      <c r="I7" s="16"/>
      <c r="J7" s="18">
        <v>522866.68</v>
      </c>
      <c r="K7" s="16">
        <v>403995</v>
      </c>
      <c r="L7" s="18">
        <f t="shared" si="1"/>
        <v>118871.67999999999</v>
      </c>
      <c r="M7" s="8">
        <v>43748.60429398148</v>
      </c>
      <c r="N7" s="8">
        <v>44286</v>
      </c>
      <c r="O7" s="8">
        <v>43800</v>
      </c>
      <c r="P7" s="8">
        <v>44286</v>
      </c>
    </row>
    <row r="8" spans="1:16" x14ac:dyDescent="0.25">
      <c r="A8" s="3" t="s">
        <v>243</v>
      </c>
      <c r="B8" s="3" t="s">
        <v>1347</v>
      </c>
      <c r="C8" s="3" t="s">
        <v>1348</v>
      </c>
      <c r="D8" s="3" t="s">
        <v>1349</v>
      </c>
      <c r="E8" s="15">
        <v>75590.31</v>
      </c>
      <c r="F8" s="13"/>
      <c r="G8" s="16">
        <f t="shared" si="0"/>
        <v>75590.31</v>
      </c>
      <c r="H8" s="19"/>
      <c r="I8" s="16"/>
      <c r="J8" s="18">
        <v>75590.31</v>
      </c>
      <c r="K8" s="16">
        <v>193878</v>
      </c>
      <c r="L8" s="18">
        <f t="shared" si="1"/>
        <v>-118287.69</v>
      </c>
      <c r="M8" s="8">
        <v>45609.122557870367</v>
      </c>
      <c r="N8" s="8">
        <v>46112</v>
      </c>
      <c r="O8" s="8">
        <v>45597</v>
      </c>
      <c r="P8" s="8"/>
    </row>
    <row r="9" spans="1:16" x14ac:dyDescent="0.25">
      <c r="A9" s="3" t="s">
        <v>243</v>
      </c>
      <c r="B9" s="3" t="s">
        <v>1347</v>
      </c>
      <c r="C9" s="3" t="s">
        <v>1350</v>
      </c>
      <c r="D9" s="3" t="s">
        <v>1351</v>
      </c>
      <c r="E9" s="15">
        <v>65877.41</v>
      </c>
      <c r="F9" s="13"/>
      <c r="G9" s="16">
        <f t="shared" si="0"/>
        <v>65877.41</v>
      </c>
      <c r="H9" s="19"/>
      <c r="I9" s="16"/>
      <c r="J9" s="18">
        <v>65877.41</v>
      </c>
      <c r="K9" s="16">
        <v>155769</v>
      </c>
      <c r="L9" s="18">
        <f t="shared" si="1"/>
        <v>-89891.59</v>
      </c>
      <c r="M9" s="8">
        <v>45608.101863425924</v>
      </c>
      <c r="N9" s="8">
        <v>46112</v>
      </c>
      <c r="O9" s="8">
        <v>45597</v>
      </c>
      <c r="P9" s="8"/>
    </row>
    <row r="10" spans="1:16" x14ac:dyDescent="0.25">
      <c r="A10" s="3" t="s">
        <v>243</v>
      </c>
      <c r="B10" s="3" t="s">
        <v>0</v>
      </c>
      <c r="C10" s="3" t="s">
        <v>106</v>
      </c>
      <c r="D10" s="3" t="s">
        <v>141</v>
      </c>
      <c r="E10" s="15">
        <v>7100.31</v>
      </c>
      <c r="F10" s="13"/>
      <c r="G10" s="16">
        <f t="shared" si="0"/>
        <v>7100.31</v>
      </c>
      <c r="H10" s="19"/>
      <c r="I10" s="16"/>
      <c r="J10" s="18">
        <v>52675.38</v>
      </c>
      <c r="K10" s="16">
        <v>22340</v>
      </c>
      <c r="L10" s="18">
        <f t="shared" si="1"/>
        <v>30335.379999999997</v>
      </c>
      <c r="M10" s="8">
        <v>44638.67701388889</v>
      </c>
      <c r="N10" s="8">
        <v>45473</v>
      </c>
      <c r="O10" s="8">
        <v>44621</v>
      </c>
      <c r="P10" s="8">
        <v>45473</v>
      </c>
    </row>
    <row r="11" spans="1:16" x14ac:dyDescent="0.25">
      <c r="A11" s="3" t="s">
        <v>243</v>
      </c>
      <c r="B11" s="3" t="s">
        <v>0</v>
      </c>
      <c r="C11" s="3" t="s">
        <v>107</v>
      </c>
      <c r="D11" s="3" t="s">
        <v>142</v>
      </c>
      <c r="E11" s="15">
        <v>368.4</v>
      </c>
      <c r="F11" s="13"/>
      <c r="G11" s="16">
        <f t="shared" si="0"/>
        <v>368.4</v>
      </c>
      <c r="H11" s="19"/>
      <c r="I11" s="16"/>
      <c r="J11" s="18">
        <v>9747.93</v>
      </c>
      <c r="K11" s="16">
        <v>4713</v>
      </c>
      <c r="L11" s="18">
        <f t="shared" si="1"/>
        <v>5034.93</v>
      </c>
      <c r="M11" s="8">
        <v>44699.518125000002</v>
      </c>
      <c r="N11" s="8">
        <v>46112</v>
      </c>
      <c r="O11" s="8">
        <v>44713</v>
      </c>
      <c r="P11" s="8"/>
    </row>
    <row r="12" spans="1:16" x14ac:dyDescent="0.25">
      <c r="A12" s="3" t="s">
        <v>243</v>
      </c>
      <c r="B12" s="3" t="s">
        <v>0</v>
      </c>
      <c r="C12" s="3" t="s">
        <v>109</v>
      </c>
      <c r="D12" s="3" t="s">
        <v>144</v>
      </c>
      <c r="E12" s="15">
        <v>4325.99</v>
      </c>
      <c r="F12" s="13"/>
      <c r="G12" s="16">
        <f t="shared" si="0"/>
        <v>4325.99</v>
      </c>
      <c r="H12" s="19"/>
      <c r="I12" s="16"/>
      <c r="J12" s="18">
        <v>26657.07</v>
      </c>
      <c r="K12" s="16">
        <v>15341</v>
      </c>
      <c r="L12" s="18">
        <f t="shared" si="1"/>
        <v>11316.07</v>
      </c>
      <c r="M12" s="8">
        <v>44833.764328703706</v>
      </c>
      <c r="N12" s="8">
        <v>45746</v>
      </c>
      <c r="O12" s="8">
        <v>44866</v>
      </c>
      <c r="P12" s="8">
        <v>45382</v>
      </c>
    </row>
    <row r="13" spans="1:16" x14ac:dyDescent="0.25">
      <c r="A13" s="3" t="s">
        <v>243</v>
      </c>
      <c r="B13" s="3" t="s">
        <v>0</v>
      </c>
      <c r="C13" s="3" t="s">
        <v>150</v>
      </c>
      <c r="D13" s="3" t="s">
        <v>151</v>
      </c>
      <c r="E13" s="15">
        <v>10469.370000000001</v>
      </c>
      <c r="F13" s="13"/>
      <c r="G13" s="16">
        <f t="shared" si="0"/>
        <v>10469.370000000001</v>
      </c>
      <c r="H13" s="19"/>
      <c r="I13" s="16"/>
      <c r="J13" s="18">
        <v>22232.58</v>
      </c>
      <c r="K13" s="16">
        <v>9670</v>
      </c>
      <c r="L13" s="18">
        <f t="shared" si="1"/>
        <v>12562.580000000002</v>
      </c>
      <c r="M13" s="8">
        <v>45030.744571759256</v>
      </c>
      <c r="N13" s="8">
        <v>46112</v>
      </c>
      <c r="O13" s="8">
        <v>45017</v>
      </c>
      <c r="P13" s="8"/>
    </row>
    <row r="14" spans="1:16" x14ac:dyDescent="0.25">
      <c r="A14" s="3" t="s">
        <v>243</v>
      </c>
      <c r="B14" s="3" t="s">
        <v>0</v>
      </c>
      <c r="C14" s="3" t="s">
        <v>152</v>
      </c>
      <c r="D14" s="3" t="s">
        <v>153</v>
      </c>
      <c r="E14" s="15">
        <v>17054.39</v>
      </c>
      <c r="F14" s="13"/>
      <c r="G14" s="16">
        <f t="shared" si="0"/>
        <v>17054.39</v>
      </c>
      <c r="H14" s="19"/>
      <c r="I14" s="16"/>
      <c r="J14" s="18">
        <v>37469.83</v>
      </c>
      <c r="K14" s="16">
        <v>19914</v>
      </c>
      <c r="L14" s="18">
        <f t="shared" si="1"/>
        <v>17555.830000000002</v>
      </c>
      <c r="M14" s="8">
        <v>45022.522858796299</v>
      </c>
      <c r="N14" s="8">
        <v>46112</v>
      </c>
      <c r="O14" s="8">
        <v>45017</v>
      </c>
      <c r="P14" s="8"/>
    </row>
    <row r="15" spans="1:16" x14ac:dyDescent="0.25">
      <c r="A15" s="3" t="s">
        <v>243</v>
      </c>
      <c r="B15" s="3" t="s">
        <v>0</v>
      </c>
      <c r="C15" s="3" t="s">
        <v>154</v>
      </c>
      <c r="D15" s="3" t="s">
        <v>155</v>
      </c>
      <c r="E15" s="15">
        <v>349.9</v>
      </c>
      <c r="F15" s="13"/>
      <c r="G15" s="16">
        <f t="shared" si="0"/>
        <v>349.9</v>
      </c>
      <c r="H15" s="19"/>
      <c r="I15" s="16"/>
      <c r="J15" s="18">
        <v>23260.65</v>
      </c>
      <c r="K15" s="16">
        <v>6738</v>
      </c>
      <c r="L15" s="18">
        <f t="shared" si="1"/>
        <v>16522.650000000001</v>
      </c>
      <c r="M15" s="8">
        <v>45037.546655092592</v>
      </c>
      <c r="N15" s="8">
        <v>45381</v>
      </c>
      <c r="O15" s="8">
        <v>45017</v>
      </c>
      <c r="P15" s="8">
        <v>45382</v>
      </c>
    </row>
    <row r="16" spans="1:16" x14ac:dyDescent="0.25">
      <c r="A16" s="3" t="s">
        <v>243</v>
      </c>
      <c r="B16" s="3" t="s">
        <v>0</v>
      </c>
      <c r="C16" s="3" t="s">
        <v>156</v>
      </c>
      <c r="D16" s="3" t="s">
        <v>157</v>
      </c>
      <c r="E16" s="15">
        <v>630.76</v>
      </c>
      <c r="F16" s="13"/>
      <c r="G16" s="16">
        <f t="shared" si="0"/>
        <v>630.76</v>
      </c>
      <c r="H16" s="19"/>
      <c r="I16" s="16"/>
      <c r="J16" s="18">
        <v>1546.6</v>
      </c>
      <c r="K16" s="16">
        <v>4516</v>
      </c>
      <c r="L16" s="18">
        <f t="shared" si="1"/>
        <v>-2969.4</v>
      </c>
      <c r="M16" s="8">
        <v>45219.488599537035</v>
      </c>
      <c r="N16" s="8">
        <v>45473</v>
      </c>
      <c r="O16" s="8">
        <v>45200</v>
      </c>
      <c r="P16" s="8">
        <v>45473</v>
      </c>
    </row>
    <row r="17" spans="1:16" x14ac:dyDescent="0.25">
      <c r="A17" s="3" t="s">
        <v>243</v>
      </c>
      <c r="B17" s="3" t="s">
        <v>0</v>
      </c>
      <c r="C17" s="3" t="s">
        <v>1352</v>
      </c>
      <c r="D17" s="3" t="s">
        <v>1353</v>
      </c>
      <c r="E17" s="15">
        <v>13731.4</v>
      </c>
      <c r="F17" s="13"/>
      <c r="G17" s="16">
        <f t="shared" si="0"/>
        <v>13731.4</v>
      </c>
      <c r="H17" s="19"/>
      <c r="I17" s="16"/>
      <c r="J17" s="18">
        <v>13731.4</v>
      </c>
      <c r="K17" s="16">
        <v>8290</v>
      </c>
      <c r="L17" s="18">
        <f t="shared" si="1"/>
        <v>5441.4</v>
      </c>
      <c r="M17" s="8">
        <v>45321.337812500002</v>
      </c>
      <c r="N17" s="8">
        <v>46112</v>
      </c>
      <c r="O17" s="8">
        <v>45323</v>
      </c>
      <c r="P17" s="8"/>
    </row>
    <row r="18" spans="1:16" x14ac:dyDescent="0.25">
      <c r="A18" s="3" t="s">
        <v>243</v>
      </c>
      <c r="B18" s="3" t="s">
        <v>0</v>
      </c>
      <c r="C18" s="3" t="s">
        <v>1354</v>
      </c>
      <c r="D18" s="3" t="s">
        <v>1355</v>
      </c>
      <c r="E18" s="15">
        <v>18328.55</v>
      </c>
      <c r="F18" s="13"/>
      <c r="G18" s="16">
        <f t="shared" si="0"/>
        <v>18328.55</v>
      </c>
      <c r="H18" s="19"/>
      <c r="I18" s="16"/>
      <c r="J18" s="18">
        <v>18328.55</v>
      </c>
      <c r="K18" s="16">
        <v>4834</v>
      </c>
      <c r="L18" s="18">
        <f t="shared" si="1"/>
        <v>13494.55</v>
      </c>
      <c r="M18" s="8">
        <v>45282.394293981481</v>
      </c>
      <c r="N18" s="8">
        <v>46112</v>
      </c>
      <c r="O18" s="8">
        <v>45292</v>
      </c>
      <c r="P18" s="8"/>
    </row>
    <row r="19" spans="1:16" x14ac:dyDescent="0.25">
      <c r="A19" s="3" t="s">
        <v>243</v>
      </c>
      <c r="B19" s="3" t="s">
        <v>0</v>
      </c>
      <c r="C19" s="3" t="s">
        <v>1356</v>
      </c>
      <c r="D19" s="3" t="s">
        <v>1357</v>
      </c>
      <c r="E19" s="15">
        <v>5110.68</v>
      </c>
      <c r="F19" s="13"/>
      <c r="G19" s="16">
        <f t="shared" si="0"/>
        <v>5110.68</v>
      </c>
      <c r="H19" s="19"/>
      <c r="I19" s="16"/>
      <c r="J19" s="18">
        <v>5110.68</v>
      </c>
      <c r="K19" s="16">
        <v>31355</v>
      </c>
      <c r="L19" s="18">
        <f t="shared" si="1"/>
        <v>-26244.32</v>
      </c>
      <c r="M19" s="8">
        <v>45342.21601851852</v>
      </c>
      <c r="N19" s="8">
        <v>46112</v>
      </c>
      <c r="O19" s="8">
        <v>45323</v>
      </c>
      <c r="P19" s="8"/>
    </row>
    <row r="20" spans="1:16" x14ac:dyDescent="0.25">
      <c r="A20" s="3" t="s">
        <v>243</v>
      </c>
      <c r="B20" s="3" t="s">
        <v>0</v>
      </c>
      <c r="C20" s="3" t="s">
        <v>112</v>
      </c>
      <c r="D20" s="3" t="s">
        <v>159</v>
      </c>
      <c r="E20" s="15">
        <v>76.319999999999993</v>
      </c>
      <c r="F20" s="13"/>
      <c r="G20" s="16">
        <f t="shared" si="0"/>
        <v>76.319999999999993</v>
      </c>
      <c r="H20" s="19"/>
      <c r="I20" s="16"/>
      <c r="J20" s="18">
        <v>59971.81</v>
      </c>
      <c r="K20" s="16">
        <v>532359</v>
      </c>
      <c r="L20" s="18">
        <f t="shared" si="1"/>
        <v>-472387.19</v>
      </c>
      <c r="M20" s="8">
        <v>44236.544305555559</v>
      </c>
      <c r="N20" s="8">
        <v>45260</v>
      </c>
      <c r="O20" s="8">
        <v>44256</v>
      </c>
      <c r="P20" s="8">
        <v>45357</v>
      </c>
    </row>
    <row r="21" spans="1:16" x14ac:dyDescent="0.25">
      <c r="A21" s="3" t="s">
        <v>243</v>
      </c>
      <c r="B21" s="3" t="s">
        <v>0</v>
      </c>
      <c r="C21" s="3" t="s">
        <v>185</v>
      </c>
      <c r="D21" s="3" t="s">
        <v>186</v>
      </c>
      <c r="E21" s="15">
        <v>1500.87</v>
      </c>
      <c r="F21" s="13"/>
      <c r="G21" s="16">
        <f t="shared" si="0"/>
        <v>1500.87</v>
      </c>
      <c r="H21" s="19"/>
      <c r="I21" s="16"/>
      <c r="J21" s="18">
        <v>2176.6499999999996</v>
      </c>
      <c r="K21" s="16">
        <v>2282</v>
      </c>
      <c r="L21" s="18">
        <f t="shared" si="1"/>
        <v>-105.35000000000036</v>
      </c>
      <c r="M21" s="8">
        <v>45147.525127314817</v>
      </c>
      <c r="N21" s="8">
        <v>46112</v>
      </c>
      <c r="O21" s="8">
        <v>45139</v>
      </c>
      <c r="P21" s="8"/>
    </row>
    <row r="22" spans="1:16" x14ac:dyDescent="0.25">
      <c r="A22" s="3" t="s">
        <v>243</v>
      </c>
      <c r="B22" s="3" t="s">
        <v>0</v>
      </c>
      <c r="C22" s="3" t="s">
        <v>1358</v>
      </c>
      <c r="D22" s="3" t="s">
        <v>1359</v>
      </c>
      <c r="E22" s="15">
        <v>2174.6999999999998</v>
      </c>
      <c r="F22" s="13"/>
      <c r="G22" s="16">
        <f t="shared" si="0"/>
        <v>2174.6999999999998</v>
      </c>
      <c r="H22" s="19"/>
      <c r="I22" s="16"/>
      <c r="J22" s="18">
        <v>2174.6999999999998</v>
      </c>
      <c r="K22" s="16">
        <v>4067</v>
      </c>
      <c r="L22" s="18">
        <f t="shared" si="1"/>
        <v>-1892.3000000000002</v>
      </c>
      <c r="M22" s="8">
        <v>45146.429166666669</v>
      </c>
      <c r="N22" s="8">
        <v>46112</v>
      </c>
      <c r="O22" s="8">
        <v>45292</v>
      </c>
      <c r="P22" s="8"/>
    </row>
    <row r="23" spans="1:16" x14ac:dyDescent="0.25">
      <c r="A23" s="3" t="s">
        <v>243</v>
      </c>
      <c r="B23" s="3" t="s">
        <v>0</v>
      </c>
      <c r="C23" s="3" t="s">
        <v>1360</v>
      </c>
      <c r="D23" s="3" t="s">
        <v>1361</v>
      </c>
      <c r="E23" s="15">
        <v>25766.38</v>
      </c>
      <c r="F23" s="13"/>
      <c r="G23" s="16">
        <f t="shared" si="0"/>
        <v>25766.38</v>
      </c>
      <c r="H23" s="19"/>
      <c r="I23" s="16"/>
      <c r="J23" s="18">
        <v>25766.38</v>
      </c>
      <c r="K23" s="16">
        <v>28490</v>
      </c>
      <c r="L23" s="18">
        <f t="shared" si="1"/>
        <v>-2723.619999999999</v>
      </c>
      <c r="M23" s="8">
        <v>45461.345092592594</v>
      </c>
      <c r="N23" s="8">
        <v>45687</v>
      </c>
      <c r="O23" s="8">
        <v>45444</v>
      </c>
      <c r="P23" s="8">
        <v>45566</v>
      </c>
    </row>
    <row r="24" spans="1:16" x14ac:dyDescent="0.25">
      <c r="A24" s="3" t="s">
        <v>243</v>
      </c>
      <c r="B24" s="3" t="s">
        <v>0</v>
      </c>
      <c r="C24" s="3" t="s">
        <v>1203</v>
      </c>
      <c r="D24" s="3" t="s">
        <v>1204</v>
      </c>
      <c r="E24" s="15">
        <v>4219.97</v>
      </c>
      <c r="F24" s="13"/>
      <c r="G24" s="16">
        <f t="shared" si="0"/>
        <v>4219.97</v>
      </c>
      <c r="H24" s="19"/>
      <c r="I24" s="16"/>
      <c r="J24" s="18">
        <v>29389.460000000003</v>
      </c>
      <c r="K24" s="16">
        <v>67905</v>
      </c>
      <c r="L24" s="18">
        <f t="shared" si="1"/>
        <v>-38515.539999999994</v>
      </c>
      <c r="M24" s="8">
        <v>44923.627615740741</v>
      </c>
      <c r="N24" s="8">
        <v>45473</v>
      </c>
      <c r="O24" s="8">
        <v>44927</v>
      </c>
      <c r="P24" s="8">
        <v>45230</v>
      </c>
    </row>
    <row r="25" spans="1:16" x14ac:dyDescent="0.25">
      <c r="A25" s="3" t="s">
        <v>243</v>
      </c>
      <c r="B25" s="3" t="s">
        <v>0</v>
      </c>
      <c r="C25" s="3" t="s">
        <v>1205</v>
      </c>
      <c r="D25" s="3" t="s">
        <v>1206</v>
      </c>
      <c r="E25" s="15">
        <v>2415.8200000000002</v>
      </c>
      <c r="F25" s="13"/>
      <c r="G25" s="16">
        <f t="shared" si="0"/>
        <v>2415.8200000000002</v>
      </c>
      <c r="H25" s="19"/>
      <c r="I25" s="16"/>
      <c r="J25" s="18">
        <v>72130.11</v>
      </c>
      <c r="K25" s="16">
        <v>71696</v>
      </c>
      <c r="L25" s="18">
        <f t="shared" si="1"/>
        <v>434.11000000000058</v>
      </c>
      <c r="M25" s="8">
        <v>44900.567164351851</v>
      </c>
      <c r="N25" s="8">
        <v>45412</v>
      </c>
      <c r="O25" s="8">
        <v>44896</v>
      </c>
      <c r="P25" s="8">
        <v>45412</v>
      </c>
    </row>
    <row r="26" spans="1:16" x14ac:dyDescent="0.25">
      <c r="A26" s="3" t="s">
        <v>243</v>
      </c>
      <c r="B26" s="3" t="s">
        <v>0</v>
      </c>
      <c r="C26" s="3" t="s">
        <v>1207</v>
      </c>
      <c r="D26" s="3" t="s">
        <v>1208</v>
      </c>
      <c r="E26" s="15">
        <v>113319.15</v>
      </c>
      <c r="F26" s="13"/>
      <c r="G26" s="16">
        <f t="shared" si="0"/>
        <v>113319.15</v>
      </c>
      <c r="H26" s="19"/>
      <c r="I26" s="16"/>
      <c r="J26" s="18">
        <v>177403.34</v>
      </c>
      <c r="K26" s="16">
        <v>185731.65</v>
      </c>
      <c r="L26" s="18">
        <f t="shared" si="1"/>
        <v>-8328.3099999999977</v>
      </c>
      <c r="M26" s="8">
        <v>44908.609918981485</v>
      </c>
      <c r="N26" s="8">
        <v>46476</v>
      </c>
      <c r="O26" s="8">
        <v>44927</v>
      </c>
      <c r="P26" s="8"/>
    </row>
    <row r="27" spans="1:16" x14ac:dyDescent="0.25">
      <c r="A27" s="3" t="s">
        <v>243</v>
      </c>
      <c r="B27" s="3" t="s">
        <v>0</v>
      </c>
      <c r="C27" s="3" t="s">
        <v>1209</v>
      </c>
      <c r="D27" s="3" t="s">
        <v>1210</v>
      </c>
      <c r="E27" s="15">
        <v>46423.27</v>
      </c>
      <c r="F27" s="13"/>
      <c r="G27" s="16">
        <f t="shared" si="0"/>
        <v>46423.27</v>
      </c>
      <c r="H27" s="19"/>
      <c r="I27" s="16"/>
      <c r="J27" s="18">
        <v>92028.489999999991</v>
      </c>
      <c r="K27" s="16">
        <v>125985</v>
      </c>
      <c r="L27" s="18">
        <f t="shared" si="1"/>
        <v>-33956.510000000009</v>
      </c>
      <c r="M27" s="8">
        <v>44896.669050925928</v>
      </c>
      <c r="N27" s="8">
        <v>46112</v>
      </c>
      <c r="O27" s="8">
        <v>44927</v>
      </c>
      <c r="P27" s="8"/>
    </row>
    <row r="28" spans="1:16" x14ac:dyDescent="0.25">
      <c r="A28" s="3" t="s">
        <v>243</v>
      </c>
      <c r="B28" s="3" t="s">
        <v>0</v>
      </c>
      <c r="C28" s="3" t="s">
        <v>1211</v>
      </c>
      <c r="D28" s="3" t="s">
        <v>1212</v>
      </c>
      <c r="E28" s="15">
        <v>1145.21</v>
      </c>
      <c r="F28" s="13"/>
      <c r="G28" s="16">
        <f t="shared" si="0"/>
        <v>1145.21</v>
      </c>
      <c r="H28" s="19"/>
      <c r="I28" s="16"/>
      <c r="J28" s="18">
        <v>12516.09</v>
      </c>
      <c r="K28" s="16">
        <v>23704</v>
      </c>
      <c r="L28" s="18">
        <f t="shared" si="1"/>
        <v>-11187.91</v>
      </c>
      <c r="M28" s="8">
        <v>44916.360914351855</v>
      </c>
      <c r="N28" s="8">
        <v>45535</v>
      </c>
      <c r="O28" s="8">
        <v>44927</v>
      </c>
      <c r="P28" s="8">
        <v>45535</v>
      </c>
    </row>
    <row r="29" spans="1:16" x14ac:dyDescent="0.25">
      <c r="A29" s="3" t="s">
        <v>243</v>
      </c>
      <c r="B29" s="3" t="s">
        <v>0</v>
      </c>
      <c r="C29" s="3" t="s">
        <v>1213</v>
      </c>
      <c r="D29" s="3" t="s">
        <v>1214</v>
      </c>
      <c r="E29" s="15">
        <v>16512.04</v>
      </c>
      <c r="F29" s="13"/>
      <c r="G29" s="16">
        <f t="shared" si="0"/>
        <v>16512.04</v>
      </c>
      <c r="H29" s="19"/>
      <c r="I29" s="16"/>
      <c r="J29" s="18">
        <v>43457.03</v>
      </c>
      <c r="K29" s="16">
        <v>48240</v>
      </c>
      <c r="L29" s="18">
        <f t="shared" si="1"/>
        <v>-4782.9700000000012</v>
      </c>
      <c r="M29" s="8">
        <v>45155.635879629626</v>
      </c>
      <c r="N29" s="8">
        <v>45503</v>
      </c>
      <c r="O29" s="8">
        <v>45139</v>
      </c>
      <c r="P29" s="8">
        <v>45493</v>
      </c>
    </row>
    <row r="30" spans="1:16" x14ac:dyDescent="0.25">
      <c r="A30" s="3" t="s">
        <v>243</v>
      </c>
      <c r="B30" s="3" t="s">
        <v>0</v>
      </c>
      <c r="C30" s="3" t="s">
        <v>1362</v>
      </c>
      <c r="D30" s="3" t="s">
        <v>1363</v>
      </c>
      <c r="E30" s="15">
        <v>95328.69</v>
      </c>
      <c r="F30" s="13"/>
      <c r="G30" s="16">
        <f t="shared" si="0"/>
        <v>95328.69</v>
      </c>
      <c r="H30" s="19"/>
      <c r="I30" s="16"/>
      <c r="J30" s="18">
        <v>95328.69</v>
      </c>
      <c r="K30" s="16">
        <v>75811</v>
      </c>
      <c r="L30" s="18">
        <f t="shared" si="1"/>
        <v>19517.690000000002</v>
      </c>
      <c r="M30" s="8">
        <v>45260.439675925925</v>
      </c>
      <c r="N30" s="8">
        <v>46202</v>
      </c>
      <c r="O30" s="8">
        <v>45292</v>
      </c>
      <c r="P30" s="8"/>
    </row>
    <row r="31" spans="1:16" x14ac:dyDescent="0.25">
      <c r="A31" s="3" t="s">
        <v>243</v>
      </c>
      <c r="B31" s="3" t="s">
        <v>0</v>
      </c>
      <c r="C31" s="3" t="s">
        <v>1364</v>
      </c>
      <c r="D31" s="3" t="s">
        <v>1365</v>
      </c>
      <c r="E31" s="15">
        <v>11832.42</v>
      </c>
      <c r="F31" s="13"/>
      <c r="G31" s="16">
        <f t="shared" si="0"/>
        <v>11832.42</v>
      </c>
      <c r="H31" s="19"/>
      <c r="I31" s="16"/>
      <c r="J31" s="18">
        <v>11832.42</v>
      </c>
      <c r="K31" s="16">
        <v>15803</v>
      </c>
      <c r="L31" s="18">
        <f t="shared" si="1"/>
        <v>-3970.58</v>
      </c>
      <c r="M31" s="8">
        <v>45358.369212962964</v>
      </c>
      <c r="N31" s="8">
        <v>45747</v>
      </c>
      <c r="O31" s="8">
        <v>45352</v>
      </c>
      <c r="P31" s="8">
        <v>45657</v>
      </c>
    </row>
    <row r="32" spans="1:16" x14ac:dyDescent="0.25">
      <c r="A32" s="3" t="s">
        <v>243</v>
      </c>
      <c r="B32" s="3" t="s">
        <v>0</v>
      </c>
      <c r="C32" s="3" t="s">
        <v>1366</v>
      </c>
      <c r="D32" s="3" t="s">
        <v>1367</v>
      </c>
      <c r="E32" s="15">
        <v>34071.89</v>
      </c>
      <c r="F32" s="13"/>
      <c r="G32" s="16">
        <f t="shared" si="0"/>
        <v>34071.89</v>
      </c>
      <c r="H32" s="19"/>
      <c r="I32" s="16"/>
      <c r="J32" s="18">
        <v>34071.89</v>
      </c>
      <c r="K32" s="16">
        <v>41810</v>
      </c>
      <c r="L32" s="18">
        <f t="shared" si="1"/>
        <v>-7738.1100000000006</v>
      </c>
      <c r="M32" s="8">
        <v>45294.428796296299</v>
      </c>
      <c r="N32" s="8">
        <v>45805</v>
      </c>
      <c r="O32" s="8">
        <v>45292</v>
      </c>
      <c r="P32" s="8">
        <v>45801</v>
      </c>
    </row>
    <row r="33" spans="1:16" x14ac:dyDescent="0.25">
      <c r="A33" s="3" t="s">
        <v>243</v>
      </c>
      <c r="B33" s="3" t="s">
        <v>0</v>
      </c>
      <c r="C33" s="3" t="s">
        <v>1368</v>
      </c>
      <c r="D33" s="3" t="s">
        <v>1369</v>
      </c>
      <c r="E33" s="15">
        <v>91048.29</v>
      </c>
      <c r="F33" s="13"/>
      <c r="G33" s="16">
        <f t="shared" si="0"/>
        <v>91048.29</v>
      </c>
      <c r="H33" s="19"/>
      <c r="I33" s="16"/>
      <c r="J33" s="18">
        <v>91048.29</v>
      </c>
      <c r="K33" s="16">
        <v>336772</v>
      </c>
      <c r="L33" s="18">
        <f t="shared" si="1"/>
        <v>-245723.71000000002</v>
      </c>
      <c r="M33" s="8">
        <v>45260.488136574073</v>
      </c>
      <c r="N33" s="8">
        <v>46202</v>
      </c>
      <c r="O33" s="8">
        <v>45292</v>
      </c>
      <c r="P33" s="8"/>
    </row>
    <row r="34" spans="1:16" x14ac:dyDescent="0.25">
      <c r="A34" s="3" t="s">
        <v>243</v>
      </c>
      <c r="B34" s="3" t="s">
        <v>0</v>
      </c>
      <c r="C34" s="3" t="s">
        <v>1370</v>
      </c>
      <c r="D34" s="3" t="s">
        <v>1371</v>
      </c>
      <c r="E34" s="15">
        <v>34638.32</v>
      </c>
      <c r="F34" s="13"/>
      <c r="G34" s="16">
        <f t="shared" si="0"/>
        <v>34638.32</v>
      </c>
      <c r="H34" s="19"/>
      <c r="I34" s="16"/>
      <c r="J34" s="18">
        <v>34638.32</v>
      </c>
      <c r="K34" s="16">
        <v>229894</v>
      </c>
      <c r="L34" s="18">
        <f t="shared" si="1"/>
        <v>-195255.67999999999</v>
      </c>
      <c r="M34" s="8">
        <v>45328.97755787037</v>
      </c>
      <c r="N34" s="8">
        <v>46477</v>
      </c>
      <c r="O34" s="8">
        <v>45323</v>
      </c>
      <c r="P34" s="8"/>
    </row>
    <row r="35" spans="1:16" x14ac:dyDescent="0.25">
      <c r="A35" s="3" t="s">
        <v>243</v>
      </c>
      <c r="B35" s="3" t="s">
        <v>0</v>
      </c>
      <c r="C35" s="3" t="s">
        <v>1372</v>
      </c>
      <c r="D35" s="3" t="s">
        <v>1373</v>
      </c>
      <c r="E35" s="15">
        <v>20611.16</v>
      </c>
      <c r="F35" s="13"/>
      <c r="G35" s="16">
        <f t="shared" si="0"/>
        <v>20611.16</v>
      </c>
      <c r="H35" s="19"/>
      <c r="I35" s="16"/>
      <c r="J35" s="18">
        <v>20611.16</v>
      </c>
      <c r="K35" s="16">
        <v>50039</v>
      </c>
      <c r="L35" s="18">
        <f t="shared" si="1"/>
        <v>-29427.84</v>
      </c>
      <c r="M35" s="8">
        <v>45340.984502314815</v>
      </c>
      <c r="N35" s="8">
        <v>45747</v>
      </c>
      <c r="O35" s="8">
        <v>45323</v>
      </c>
      <c r="P35" s="8">
        <v>45747</v>
      </c>
    </row>
    <row r="36" spans="1:16" x14ac:dyDescent="0.25">
      <c r="A36" s="3" t="s">
        <v>243</v>
      </c>
      <c r="B36" s="3" t="s">
        <v>0</v>
      </c>
      <c r="C36" s="3" t="s">
        <v>1374</v>
      </c>
      <c r="D36" s="3" t="s">
        <v>1375</v>
      </c>
      <c r="E36" s="15">
        <v>142932.49</v>
      </c>
      <c r="F36" s="13"/>
      <c r="G36" s="16">
        <f t="shared" si="0"/>
        <v>142932.49</v>
      </c>
      <c r="H36" s="19"/>
      <c r="I36" s="16"/>
      <c r="J36" s="18">
        <v>142932.49</v>
      </c>
      <c r="K36" s="16">
        <v>115668</v>
      </c>
      <c r="L36" s="18">
        <f t="shared" si="1"/>
        <v>27264.489999999991</v>
      </c>
      <c r="M36" s="8">
        <v>45419.254918981482</v>
      </c>
      <c r="N36" s="8">
        <v>45532</v>
      </c>
      <c r="O36" s="8">
        <v>45413</v>
      </c>
      <c r="P36" s="8">
        <v>45534</v>
      </c>
    </row>
    <row r="37" spans="1:16" x14ac:dyDescent="0.25">
      <c r="A37" s="3" t="s">
        <v>243</v>
      </c>
      <c r="B37" s="3" t="s">
        <v>0</v>
      </c>
      <c r="C37" s="3" t="s">
        <v>1376</v>
      </c>
      <c r="D37" s="3" t="s">
        <v>1377</v>
      </c>
      <c r="E37" s="15">
        <v>26871.91</v>
      </c>
      <c r="F37" s="13"/>
      <c r="G37" s="16">
        <f t="shared" si="0"/>
        <v>26871.91</v>
      </c>
      <c r="H37" s="19"/>
      <c r="I37" s="16"/>
      <c r="J37" s="18">
        <v>26871.91</v>
      </c>
      <c r="K37" s="16">
        <v>22730</v>
      </c>
      <c r="L37" s="18">
        <f t="shared" si="1"/>
        <v>4141.91</v>
      </c>
      <c r="M37" s="8">
        <v>45448.265370370369</v>
      </c>
      <c r="N37" s="8">
        <v>45777</v>
      </c>
      <c r="O37" s="8">
        <v>45444</v>
      </c>
      <c r="P37" s="8">
        <v>45747</v>
      </c>
    </row>
    <row r="38" spans="1:16" x14ac:dyDescent="0.25">
      <c r="A38" s="3" t="s">
        <v>243</v>
      </c>
      <c r="B38" s="3" t="s">
        <v>0</v>
      </c>
      <c r="C38" s="3" t="s">
        <v>1378</v>
      </c>
      <c r="D38" s="3" t="s">
        <v>1379</v>
      </c>
      <c r="E38" s="15">
        <v>3429.93</v>
      </c>
      <c r="F38" s="13"/>
      <c r="G38" s="16">
        <f t="shared" si="0"/>
        <v>3429.93</v>
      </c>
      <c r="H38" s="19"/>
      <c r="I38" s="16"/>
      <c r="J38" s="18">
        <v>3429.93</v>
      </c>
      <c r="K38" s="16">
        <v>90096</v>
      </c>
      <c r="L38" s="18">
        <f t="shared" si="1"/>
        <v>-86666.07</v>
      </c>
      <c r="M38" s="8">
        <v>45513.145416666666</v>
      </c>
      <c r="N38" s="8">
        <v>45837</v>
      </c>
      <c r="O38" s="8">
        <v>45566</v>
      </c>
      <c r="P38" s="8">
        <v>45657</v>
      </c>
    </row>
    <row r="39" spans="1:16" x14ac:dyDescent="0.25">
      <c r="A39" s="3" t="s">
        <v>243</v>
      </c>
      <c r="B39" s="3" t="s">
        <v>0</v>
      </c>
      <c r="C39" s="3" t="s">
        <v>1215</v>
      </c>
      <c r="D39" s="3" t="s">
        <v>1216</v>
      </c>
      <c r="E39" s="15">
        <v>136944.5</v>
      </c>
      <c r="F39" s="13"/>
      <c r="G39" s="16">
        <f t="shared" si="0"/>
        <v>136944.5</v>
      </c>
      <c r="H39" s="19"/>
      <c r="I39" s="16"/>
      <c r="J39" s="18">
        <v>565960.67999999993</v>
      </c>
      <c r="K39" s="16">
        <v>218641</v>
      </c>
      <c r="L39" s="18">
        <f t="shared" si="1"/>
        <v>347319.67999999993</v>
      </c>
      <c r="M39" s="8">
        <v>43971.506944444445</v>
      </c>
      <c r="N39" s="8">
        <v>45717</v>
      </c>
      <c r="O39" s="8">
        <v>43983</v>
      </c>
      <c r="P39" s="8">
        <v>45763</v>
      </c>
    </row>
    <row r="40" spans="1:16" x14ac:dyDescent="0.25">
      <c r="A40" s="3" t="s">
        <v>243</v>
      </c>
      <c r="B40" s="3" t="s">
        <v>0</v>
      </c>
      <c r="C40" s="3" t="s">
        <v>1219</v>
      </c>
      <c r="D40" s="3" t="s">
        <v>1220</v>
      </c>
      <c r="E40" s="15">
        <v>61424.73</v>
      </c>
      <c r="F40" s="13"/>
      <c r="G40" s="16">
        <f t="shared" si="0"/>
        <v>61424.73</v>
      </c>
      <c r="H40" s="19"/>
      <c r="I40" s="16"/>
      <c r="J40" s="18">
        <v>121230.21</v>
      </c>
      <c r="K40" s="16">
        <v>88003</v>
      </c>
      <c r="L40" s="18">
        <f t="shared" si="1"/>
        <v>33227.210000000006</v>
      </c>
      <c r="M40" s="8">
        <v>45071.333414351851</v>
      </c>
      <c r="N40" s="8">
        <v>45565</v>
      </c>
      <c r="O40" s="8">
        <v>45078</v>
      </c>
      <c r="P40" s="8">
        <v>45565</v>
      </c>
    </row>
    <row r="41" spans="1:16" x14ac:dyDescent="0.25">
      <c r="A41" s="3" t="s">
        <v>243</v>
      </c>
      <c r="B41" s="3" t="s">
        <v>0</v>
      </c>
      <c r="C41" s="3" t="s">
        <v>1380</v>
      </c>
      <c r="D41" s="3" t="s">
        <v>1381</v>
      </c>
      <c r="E41" s="15">
        <v>93365.41</v>
      </c>
      <c r="F41" s="13"/>
      <c r="G41" s="16">
        <f t="shared" si="0"/>
        <v>93365.41</v>
      </c>
      <c r="H41" s="19"/>
      <c r="I41" s="16"/>
      <c r="J41" s="18">
        <v>93365.41</v>
      </c>
      <c r="K41" s="16">
        <v>91438</v>
      </c>
      <c r="L41" s="18">
        <f t="shared" si="1"/>
        <v>1927.4100000000035</v>
      </c>
      <c r="M41" s="8">
        <v>45265.178807870368</v>
      </c>
      <c r="N41" s="8">
        <v>45716</v>
      </c>
      <c r="O41" s="8">
        <v>45292</v>
      </c>
      <c r="P41" s="8">
        <v>45748</v>
      </c>
    </row>
    <row r="42" spans="1:16" x14ac:dyDescent="0.25">
      <c r="A42" s="3" t="s">
        <v>243</v>
      </c>
      <c r="B42" s="3" t="s">
        <v>0</v>
      </c>
      <c r="C42" s="3" t="s">
        <v>201</v>
      </c>
      <c r="D42" s="3" t="s">
        <v>202</v>
      </c>
      <c r="E42" s="15">
        <v>3255.54</v>
      </c>
      <c r="F42" s="13"/>
      <c r="G42" s="16">
        <f t="shared" si="0"/>
        <v>3255.54</v>
      </c>
      <c r="H42" s="19"/>
      <c r="I42" s="16"/>
      <c r="J42" s="18">
        <v>3527.39</v>
      </c>
      <c r="K42" s="16">
        <v>3196</v>
      </c>
      <c r="L42" s="18">
        <f t="shared" si="1"/>
        <v>331.38999999999987</v>
      </c>
      <c r="M42" s="8">
        <v>45170.405532407407</v>
      </c>
      <c r="N42" s="8">
        <v>46112</v>
      </c>
      <c r="O42" s="8">
        <v>45200</v>
      </c>
      <c r="P42" s="8"/>
    </row>
    <row r="43" spans="1:16" x14ac:dyDescent="0.25">
      <c r="A43" s="3" t="s">
        <v>243</v>
      </c>
      <c r="B43" s="3" t="s">
        <v>0</v>
      </c>
      <c r="C43" s="3" t="s">
        <v>203</v>
      </c>
      <c r="D43" s="3" t="s">
        <v>204</v>
      </c>
      <c r="E43" s="15">
        <v>50368.26</v>
      </c>
      <c r="F43" s="13"/>
      <c r="G43" s="16">
        <f t="shared" si="0"/>
        <v>50368.26</v>
      </c>
      <c r="H43" s="19"/>
      <c r="I43" s="16"/>
      <c r="J43" s="18">
        <v>75710.55</v>
      </c>
      <c r="K43" s="16">
        <v>323116</v>
      </c>
      <c r="L43" s="18">
        <f t="shared" si="1"/>
        <v>-247405.45</v>
      </c>
      <c r="M43" s="8">
        <v>45170.161273148151</v>
      </c>
      <c r="N43" s="8">
        <v>46112</v>
      </c>
      <c r="O43" s="8">
        <v>45170</v>
      </c>
      <c r="P43" s="8"/>
    </row>
    <row r="44" spans="1:16" x14ac:dyDescent="0.25">
      <c r="A44" s="3" t="s">
        <v>243</v>
      </c>
      <c r="B44" s="3" t="s">
        <v>0</v>
      </c>
      <c r="C44" s="3" t="s">
        <v>134</v>
      </c>
      <c r="D44" s="3" t="s">
        <v>208</v>
      </c>
      <c r="E44" s="15">
        <v>164.27</v>
      </c>
      <c r="F44" s="13"/>
      <c r="G44" s="16">
        <f t="shared" si="0"/>
        <v>164.27</v>
      </c>
      <c r="H44" s="19"/>
      <c r="I44" s="16"/>
      <c r="J44" s="18">
        <v>3308.5499999999997</v>
      </c>
      <c r="K44" s="16">
        <v>3357</v>
      </c>
      <c r="L44" s="18">
        <f t="shared" si="1"/>
        <v>-48.450000000000273</v>
      </c>
      <c r="M44" s="8">
        <v>45012.778240740743</v>
      </c>
      <c r="N44" s="8">
        <v>45382</v>
      </c>
      <c r="O44" s="8">
        <v>44986</v>
      </c>
      <c r="P44" s="8">
        <v>45352</v>
      </c>
    </row>
    <row r="45" spans="1:16" x14ac:dyDescent="0.25">
      <c r="A45" s="3" t="s">
        <v>243</v>
      </c>
      <c r="B45" s="3" t="s">
        <v>0</v>
      </c>
      <c r="C45" s="3" t="s">
        <v>1382</v>
      </c>
      <c r="D45" s="3" t="s">
        <v>1383</v>
      </c>
      <c r="E45" s="15">
        <v>581093.12</v>
      </c>
      <c r="F45" s="13"/>
      <c r="G45" s="16">
        <f t="shared" si="0"/>
        <v>581093.12</v>
      </c>
      <c r="H45" s="19"/>
      <c r="I45" s="16"/>
      <c r="J45" s="18">
        <v>581093.12</v>
      </c>
      <c r="K45" s="16">
        <v>73156</v>
      </c>
      <c r="L45" s="18">
        <f t="shared" si="1"/>
        <v>507937.12</v>
      </c>
      <c r="M45" s="8">
        <v>45645.367893518516</v>
      </c>
      <c r="N45" s="8">
        <v>45928</v>
      </c>
      <c r="O45" s="8">
        <v>45627</v>
      </c>
      <c r="P45" s="8"/>
    </row>
    <row r="46" spans="1:16" x14ac:dyDescent="0.25">
      <c r="A46" s="3" t="s">
        <v>243</v>
      </c>
      <c r="B46" s="3" t="s">
        <v>287</v>
      </c>
      <c r="C46" s="3" t="s">
        <v>288</v>
      </c>
      <c r="D46" s="3" t="s">
        <v>289</v>
      </c>
      <c r="E46" s="15">
        <v>-2476523.31</v>
      </c>
      <c r="F46" s="13"/>
      <c r="G46" s="16">
        <f t="shared" si="0"/>
        <v>-2476523.31</v>
      </c>
      <c r="H46" s="19"/>
      <c r="I46" s="16"/>
      <c r="J46" s="18">
        <v>198289.74399999995</v>
      </c>
      <c r="K46" s="16">
        <v>0</v>
      </c>
      <c r="L46" s="18">
        <f t="shared" si="1"/>
        <v>198289.74399999995</v>
      </c>
      <c r="M46" s="8">
        <v>39630</v>
      </c>
      <c r="N46" s="8">
        <v>55153</v>
      </c>
      <c r="O46" s="8">
        <v>39630</v>
      </c>
      <c r="P46" s="8"/>
    </row>
    <row r="47" spans="1:16" x14ac:dyDescent="0.25">
      <c r="A47" s="3" t="s">
        <v>243</v>
      </c>
      <c r="B47" s="3" t="s">
        <v>290</v>
      </c>
      <c r="C47" s="3" t="s">
        <v>291</v>
      </c>
      <c r="D47" s="3" t="s">
        <v>292</v>
      </c>
      <c r="E47" s="15">
        <v>39575.39</v>
      </c>
      <c r="F47" s="13"/>
      <c r="G47" s="16">
        <f t="shared" si="0"/>
        <v>39575.39</v>
      </c>
      <c r="H47" s="19"/>
      <c r="I47" s="16"/>
      <c r="J47" s="18">
        <v>5449700.7199999988</v>
      </c>
      <c r="K47" s="16">
        <v>3601200</v>
      </c>
      <c r="L47" s="18">
        <f t="shared" si="1"/>
        <v>1848500.7199999988</v>
      </c>
      <c r="M47" s="8">
        <v>44470.368194444447</v>
      </c>
      <c r="N47" s="8">
        <v>44956</v>
      </c>
      <c r="O47" s="8">
        <v>44470</v>
      </c>
      <c r="P47" s="8">
        <v>44985</v>
      </c>
    </row>
    <row r="48" spans="1:16" x14ac:dyDescent="0.25">
      <c r="A48" s="3" t="s">
        <v>243</v>
      </c>
      <c r="B48" s="3" t="s">
        <v>293</v>
      </c>
      <c r="C48" s="3" t="s">
        <v>294</v>
      </c>
      <c r="D48" s="3" t="s">
        <v>295</v>
      </c>
      <c r="E48" s="15">
        <v>15828.17</v>
      </c>
      <c r="F48" s="13"/>
      <c r="G48" s="16">
        <f t="shared" si="0"/>
        <v>15828.17</v>
      </c>
      <c r="H48" s="19"/>
      <c r="I48" s="16"/>
      <c r="J48" s="18">
        <v>3012506.58</v>
      </c>
      <c r="K48" s="16">
        <v>3207100</v>
      </c>
      <c r="L48" s="18">
        <f t="shared" si="1"/>
        <v>-194593.41999999993</v>
      </c>
      <c r="M48" s="8">
        <v>44482.467187499999</v>
      </c>
      <c r="N48" s="8">
        <v>44985</v>
      </c>
      <c r="O48" s="8">
        <v>44501</v>
      </c>
      <c r="P48" s="8">
        <v>44933</v>
      </c>
    </row>
    <row r="49" spans="1:16" x14ac:dyDescent="0.25">
      <c r="A49" s="3" t="s">
        <v>243</v>
      </c>
      <c r="B49" s="3" t="s">
        <v>298</v>
      </c>
      <c r="C49" s="3" t="s">
        <v>299</v>
      </c>
      <c r="D49" s="3" t="s">
        <v>300</v>
      </c>
      <c r="E49" s="15">
        <v>73334.81</v>
      </c>
      <c r="F49" s="13"/>
      <c r="G49" s="16">
        <f t="shared" si="0"/>
        <v>73334.81</v>
      </c>
      <c r="H49" s="19"/>
      <c r="I49" s="16"/>
      <c r="J49" s="18">
        <v>181982.46</v>
      </c>
      <c r="K49" s="16">
        <v>765.33</v>
      </c>
      <c r="L49" s="18">
        <f t="shared" si="1"/>
        <v>181217.13</v>
      </c>
      <c r="M49" s="8">
        <v>44256.584317129629</v>
      </c>
      <c r="N49" s="8">
        <v>46450</v>
      </c>
      <c r="O49" s="8">
        <v>44256</v>
      </c>
      <c r="P49" s="8"/>
    </row>
    <row r="50" spans="1:16" x14ac:dyDescent="0.25">
      <c r="A50" s="3" t="s">
        <v>243</v>
      </c>
      <c r="B50" s="3" t="s">
        <v>868</v>
      </c>
      <c r="C50" s="3" t="s">
        <v>869</v>
      </c>
      <c r="D50" s="3" t="s">
        <v>870</v>
      </c>
      <c r="E50" s="15">
        <v>95433.11</v>
      </c>
      <c r="F50" s="13"/>
      <c r="G50" s="16">
        <f t="shared" si="0"/>
        <v>95433.11</v>
      </c>
      <c r="H50" s="19"/>
      <c r="I50" s="16"/>
      <c r="J50" s="18">
        <v>25538716.869999997</v>
      </c>
      <c r="K50" s="16">
        <v>15406228</v>
      </c>
      <c r="L50" s="18">
        <f t="shared" si="1"/>
        <v>10132488.869999997</v>
      </c>
      <c r="M50" s="8">
        <v>42740.471585648149</v>
      </c>
      <c r="N50" s="8">
        <v>44071</v>
      </c>
      <c r="O50" s="8">
        <v>42736</v>
      </c>
      <c r="P50" s="8">
        <v>44089</v>
      </c>
    </row>
    <row r="51" spans="1:16" x14ac:dyDescent="0.25">
      <c r="A51" s="3" t="s">
        <v>243</v>
      </c>
      <c r="B51" s="3" t="s">
        <v>301</v>
      </c>
      <c r="C51" s="3" t="s">
        <v>302</v>
      </c>
      <c r="D51" s="3" t="s">
        <v>303</v>
      </c>
      <c r="E51" s="15">
        <v>1037685.33</v>
      </c>
      <c r="F51" s="13"/>
      <c r="G51" s="16">
        <f t="shared" si="0"/>
        <v>1037685.33</v>
      </c>
      <c r="H51" s="19"/>
      <c r="I51" s="16"/>
      <c r="J51" s="18">
        <v>1198465.6499999999</v>
      </c>
      <c r="K51" s="16">
        <v>2365.83</v>
      </c>
      <c r="L51" s="18">
        <f t="shared" si="1"/>
        <v>1196099.8199999998</v>
      </c>
      <c r="M51" s="8">
        <v>44847.417233796295</v>
      </c>
      <c r="N51" s="8">
        <v>45862</v>
      </c>
      <c r="O51" s="8">
        <v>44896</v>
      </c>
      <c r="P51" s="8">
        <v>45593</v>
      </c>
    </row>
    <row r="52" spans="1:16" x14ac:dyDescent="0.25">
      <c r="A52" s="3" t="s">
        <v>243</v>
      </c>
      <c r="B52" s="3" t="s">
        <v>304</v>
      </c>
      <c r="C52" s="3" t="s">
        <v>1384</v>
      </c>
      <c r="D52" s="3" t="s">
        <v>1385</v>
      </c>
      <c r="E52" s="15">
        <v>95516.83</v>
      </c>
      <c r="F52" s="13"/>
      <c r="G52" s="16">
        <f t="shared" si="0"/>
        <v>95516.83</v>
      </c>
      <c r="H52" s="19"/>
      <c r="I52" s="16"/>
      <c r="J52" s="18">
        <v>95516.83</v>
      </c>
      <c r="K52" s="16">
        <v>540783.32999999996</v>
      </c>
      <c r="L52" s="18">
        <f t="shared" si="1"/>
        <v>-445266.49999999994</v>
      </c>
      <c r="M52" s="8">
        <v>45282.58394675926</v>
      </c>
      <c r="N52" s="8">
        <v>45932</v>
      </c>
      <c r="O52" s="8">
        <v>45413</v>
      </c>
      <c r="P52" s="8"/>
    </row>
    <row r="53" spans="1:16" x14ac:dyDescent="0.25">
      <c r="A53" s="3" t="s">
        <v>243</v>
      </c>
      <c r="B53" s="3" t="s">
        <v>307</v>
      </c>
      <c r="C53" s="3" t="s">
        <v>308</v>
      </c>
      <c r="D53" s="3" t="s">
        <v>309</v>
      </c>
      <c r="E53" s="15">
        <v>466.69</v>
      </c>
      <c r="F53" s="13"/>
      <c r="G53" s="16">
        <f t="shared" si="0"/>
        <v>466.69</v>
      </c>
      <c r="H53" s="19"/>
      <c r="I53" s="16"/>
      <c r="J53" s="18">
        <v>47361.53</v>
      </c>
      <c r="K53" s="16">
        <v>33500</v>
      </c>
      <c r="L53" s="18">
        <f t="shared" si="1"/>
        <v>13861.529999999999</v>
      </c>
      <c r="M53" s="8">
        <v>44609.350462962961</v>
      </c>
      <c r="N53" s="8">
        <v>44804</v>
      </c>
      <c r="O53" s="8">
        <v>44621</v>
      </c>
      <c r="P53" s="8">
        <v>44729</v>
      </c>
    </row>
    <row r="54" spans="1:16" x14ac:dyDescent="0.25">
      <c r="A54" s="3" t="s">
        <v>243</v>
      </c>
      <c r="B54" s="3" t="s">
        <v>313</v>
      </c>
      <c r="C54" s="3" t="s">
        <v>314</v>
      </c>
      <c r="D54" s="3" t="s">
        <v>315</v>
      </c>
      <c r="E54" s="15">
        <v>1073023.76</v>
      </c>
      <c r="F54" s="13"/>
      <c r="G54" s="16">
        <f t="shared" si="0"/>
        <v>1073023.76</v>
      </c>
      <c r="H54" s="19"/>
      <c r="I54" s="16"/>
      <c r="J54" s="18">
        <v>1538174.8</v>
      </c>
      <c r="K54" s="16">
        <v>842182.55</v>
      </c>
      <c r="L54" s="18">
        <f t="shared" si="1"/>
        <v>695992.25</v>
      </c>
      <c r="M54" s="8">
        <v>44615.750856481478</v>
      </c>
      <c r="N54" s="8">
        <v>45322</v>
      </c>
      <c r="O54" s="8">
        <v>44621</v>
      </c>
      <c r="P54" s="8">
        <v>44958</v>
      </c>
    </row>
    <row r="55" spans="1:16" x14ac:dyDescent="0.25">
      <c r="A55" s="3" t="s">
        <v>243</v>
      </c>
      <c r="B55" s="3" t="s">
        <v>316</v>
      </c>
      <c r="C55" s="3" t="s">
        <v>317</v>
      </c>
      <c r="D55" s="3" t="s">
        <v>318</v>
      </c>
      <c r="E55" s="15">
        <v>5382.74</v>
      </c>
      <c r="F55" s="13"/>
      <c r="G55" s="16">
        <f t="shared" si="0"/>
        <v>5382.74</v>
      </c>
      <c r="H55" s="19"/>
      <c r="I55" s="16"/>
      <c r="J55" s="18">
        <v>741930.28999999992</v>
      </c>
      <c r="K55" s="16">
        <v>1642098.73</v>
      </c>
      <c r="L55" s="18">
        <f t="shared" si="1"/>
        <v>-900168.44000000006</v>
      </c>
      <c r="M55" s="8">
        <v>44707.5700462963</v>
      </c>
      <c r="N55" s="8">
        <v>44926</v>
      </c>
      <c r="O55" s="8">
        <v>44713</v>
      </c>
      <c r="P55" s="8">
        <v>44892</v>
      </c>
    </row>
    <row r="56" spans="1:16" x14ac:dyDescent="0.25">
      <c r="A56" s="3" t="s">
        <v>243</v>
      </c>
      <c r="B56" s="3" t="s">
        <v>319</v>
      </c>
      <c r="C56" s="3" t="s">
        <v>1221</v>
      </c>
      <c r="D56" s="3" t="s">
        <v>1222</v>
      </c>
      <c r="E56" s="15">
        <v>11911.63</v>
      </c>
      <c r="F56" s="13"/>
      <c r="G56" s="16">
        <f t="shared" si="0"/>
        <v>11911.63</v>
      </c>
      <c r="H56" s="19"/>
      <c r="I56" s="16"/>
      <c r="J56" s="18">
        <v>69400.320000000007</v>
      </c>
      <c r="K56" s="16">
        <v>18170.8</v>
      </c>
      <c r="L56" s="18">
        <f t="shared" si="1"/>
        <v>51229.520000000004</v>
      </c>
      <c r="M56" s="8">
        <v>45184.58390046296</v>
      </c>
      <c r="N56" s="8">
        <v>45320</v>
      </c>
      <c r="O56" s="8">
        <v>45170</v>
      </c>
      <c r="P56" s="8">
        <v>45294</v>
      </c>
    </row>
    <row r="57" spans="1:16" x14ac:dyDescent="0.25">
      <c r="A57" s="3" t="s">
        <v>243</v>
      </c>
      <c r="B57" s="3" t="s">
        <v>319</v>
      </c>
      <c r="C57" s="3" t="s">
        <v>320</v>
      </c>
      <c r="D57" s="3" t="s">
        <v>321</v>
      </c>
      <c r="E57" s="15">
        <v>1724.58</v>
      </c>
      <c r="F57" s="13"/>
      <c r="G57" s="16">
        <f t="shared" si="0"/>
        <v>1724.58</v>
      </c>
      <c r="H57" s="19"/>
      <c r="I57" s="16"/>
      <c r="J57" s="18">
        <v>221508.00999999998</v>
      </c>
      <c r="K57" s="16">
        <v>765.33</v>
      </c>
      <c r="L57" s="18">
        <f t="shared" si="1"/>
        <v>220742.68</v>
      </c>
      <c r="M57" s="8">
        <v>44750.583958333336</v>
      </c>
      <c r="N57" s="8">
        <v>45015</v>
      </c>
      <c r="O57" s="8">
        <v>44835</v>
      </c>
      <c r="P57" s="8">
        <v>44991</v>
      </c>
    </row>
    <row r="58" spans="1:16" x14ac:dyDescent="0.25">
      <c r="A58" s="3" t="s">
        <v>243</v>
      </c>
      <c r="B58" s="3" t="s">
        <v>319</v>
      </c>
      <c r="C58" s="3" t="s">
        <v>1223</v>
      </c>
      <c r="D58" s="3" t="s">
        <v>1224</v>
      </c>
      <c r="E58" s="15">
        <v>1040409.4</v>
      </c>
      <c r="F58" s="13"/>
      <c r="G58" s="16">
        <f t="shared" si="0"/>
        <v>1040409.4</v>
      </c>
      <c r="H58" s="19"/>
      <c r="I58" s="16"/>
      <c r="J58" s="18">
        <v>1114428.69</v>
      </c>
      <c r="K58" s="16">
        <v>251700.17</v>
      </c>
      <c r="L58" s="18">
        <f t="shared" si="1"/>
        <v>862728.5199999999</v>
      </c>
      <c r="M58" s="8">
        <v>44915.584189814814</v>
      </c>
      <c r="N58" s="8">
        <v>45715</v>
      </c>
      <c r="O58" s="8">
        <v>44958</v>
      </c>
      <c r="P58" s="8">
        <v>45664</v>
      </c>
    </row>
    <row r="59" spans="1:16" x14ac:dyDescent="0.25">
      <c r="A59" s="3" t="s">
        <v>243</v>
      </c>
      <c r="B59" s="3" t="s">
        <v>322</v>
      </c>
      <c r="C59" s="3" t="s">
        <v>323</v>
      </c>
      <c r="D59" s="3" t="s">
        <v>324</v>
      </c>
      <c r="E59" s="15">
        <v>7307.47</v>
      </c>
      <c r="F59" s="13"/>
      <c r="G59" s="16">
        <f t="shared" si="0"/>
        <v>7307.47</v>
      </c>
      <c r="H59" s="19"/>
      <c r="I59" s="16"/>
      <c r="J59" s="18">
        <v>2029435.66</v>
      </c>
      <c r="K59" s="16">
        <v>1466970.34</v>
      </c>
      <c r="L59" s="18">
        <f t="shared" si="1"/>
        <v>562465.31999999983</v>
      </c>
      <c r="M59" s="8">
        <v>44743.390682870369</v>
      </c>
      <c r="N59" s="8">
        <v>44926</v>
      </c>
      <c r="O59" s="8">
        <v>44743</v>
      </c>
      <c r="P59" s="8">
        <v>44946</v>
      </c>
    </row>
    <row r="60" spans="1:16" x14ac:dyDescent="0.25">
      <c r="A60" s="3" t="s">
        <v>243</v>
      </c>
      <c r="B60" s="3" t="s">
        <v>325</v>
      </c>
      <c r="C60" s="3" t="s">
        <v>326</v>
      </c>
      <c r="D60" s="3" t="s">
        <v>327</v>
      </c>
      <c r="E60" s="15">
        <v>475.17</v>
      </c>
      <c r="F60" s="13"/>
      <c r="G60" s="16">
        <f t="shared" si="0"/>
        <v>475.17</v>
      </c>
      <c r="H60" s="19"/>
      <c r="I60" s="16"/>
      <c r="J60" s="18">
        <v>420680.58</v>
      </c>
      <c r="K60" s="16">
        <v>49862.080000000002</v>
      </c>
      <c r="L60" s="18">
        <f t="shared" si="1"/>
        <v>370818.5</v>
      </c>
      <c r="M60" s="8">
        <v>44756.584039351852</v>
      </c>
      <c r="N60" s="8">
        <v>44924</v>
      </c>
      <c r="O60" s="8">
        <v>44743</v>
      </c>
      <c r="P60" s="8">
        <v>44921</v>
      </c>
    </row>
    <row r="61" spans="1:16" x14ac:dyDescent="0.25">
      <c r="A61" s="3" t="s">
        <v>243</v>
      </c>
      <c r="B61" s="3" t="s">
        <v>1228</v>
      </c>
      <c r="C61" s="3" t="s">
        <v>1386</v>
      </c>
      <c r="D61" s="3" t="s">
        <v>1387</v>
      </c>
      <c r="E61" s="15">
        <v>124844.69</v>
      </c>
      <c r="F61" s="13"/>
      <c r="G61" s="16">
        <f t="shared" si="0"/>
        <v>124844.69</v>
      </c>
      <c r="H61" s="19"/>
      <c r="I61" s="16"/>
      <c r="J61" s="18">
        <v>124844.69</v>
      </c>
      <c r="K61" s="16">
        <v>143363.15</v>
      </c>
      <c r="L61" s="18">
        <f t="shared" si="1"/>
        <v>-18518.459999999992</v>
      </c>
      <c r="M61" s="8">
        <v>45322.584189814814</v>
      </c>
      <c r="N61" s="8">
        <v>45834</v>
      </c>
      <c r="O61" s="8">
        <v>45323</v>
      </c>
      <c r="P61" s="8">
        <v>45791</v>
      </c>
    </row>
    <row r="62" spans="1:16" x14ac:dyDescent="0.25">
      <c r="A62" s="3" t="s">
        <v>243</v>
      </c>
      <c r="B62" s="3" t="s">
        <v>1228</v>
      </c>
      <c r="C62" s="3" t="s">
        <v>1229</v>
      </c>
      <c r="D62" s="3" t="s">
        <v>1230</v>
      </c>
      <c r="E62" s="15">
        <v>-25429.79</v>
      </c>
      <c r="F62" s="13"/>
      <c r="G62" s="16">
        <f t="shared" si="0"/>
        <v>-25429.79</v>
      </c>
      <c r="H62" s="19"/>
      <c r="I62" s="16"/>
      <c r="J62" s="18">
        <v>0</v>
      </c>
      <c r="K62" s="16">
        <v>0</v>
      </c>
      <c r="L62" s="18">
        <f t="shared" si="1"/>
        <v>0</v>
      </c>
      <c r="M62" s="8">
        <v>45006.58390046296</v>
      </c>
      <c r="N62" s="8">
        <v>45899</v>
      </c>
      <c r="O62" s="8">
        <v>45047</v>
      </c>
      <c r="P62" s="8"/>
    </row>
    <row r="63" spans="1:16" x14ac:dyDescent="0.25">
      <c r="A63" s="3" t="s">
        <v>243</v>
      </c>
      <c r="B63" s="3" t="s">
        <v>1231</v>
      </c>
      <c r="C63" s="3" t="s">
        <v>1232</v>
      </c>
      <c r="D63" s="3" t="s">
        <v>1233</v>
      </c>
      <c r="E63" s="15">
        <v>344658.77</v>
      </c>
      <c r="F63" s="13"/>
      <c r="G63" s="16">
        <f t="shared" si="0"/>
        <v>344658.77</v>
      </c>
      <c r="H63" s="19"/>
      <c r="I63" s="16"/>
      <c r="J63" s="18">
        <v>402658.63</v>
      </c>
      <c r="K63" s="16">
        <v>180000</v>
      </c>
      <c r="L63" s="18">
        <f t="shared" si="1"/>
        <v>222658.63</v>
      </c>
      <c r="M63" s="8">
        <v>45009.487233796295</v>
      </c>
      <c r="N63" s="8">
        <v>45930</v>
      </c>
      <c r="O63" s="8">
        <v>45108</v>
      </c>
      <c r="P63" s="8"/>
    </row>
    <row r="64" spans="1:16" x14ac:dyDescent="0.25">
      <c r="A64" s="3" t="s">
        <v>243</v>
      </c>
      <c r="B64" s="3" t="s">
        <v>328</v>
      </c>
      <c r="C64" s="3" t="s">
        <v>329</v>
      </c>
      <c r="D64" s="3" t="s">
        <v>330</v>
      </c>
      <c r="E64" s="15">
        <v>4274.7299999999996</v>
      </c>
      <c r="F64" s="13"/>
      <c r="G64" s="16">
        <f t="shared" si="0"/>
        <v>4274.7299999999996</v>
      </c>
      <c r="H64" s="19"/>
      <c r="I64" s="16"/>
      <c r="J64" s="18">
        <v>845578.5</v>
      </c>
      <c r="K64" s="16">
        <v>734403.62</v>
      </c>
      <c r="L64" s="18">
        <f t="shared" si="1"/>
        <v>111174.88</v>
      </c>
      <c r="M64" s="8">
        <v>44771.660624999997</v>
      </c>
      <c r="N64" s="8">
        <v>44926</v>
      </c>
      <c r="O64" s="8">
        <v>44774</v>
      </c>
      <c r="P64" s="8">
        <v>44946</v>
      </c>
    </row>
    <row r="65" spans="1:16" x14ac:dyDescent="0.25">
      <c r="A65" s="3" t="s">
        <v>243</v>
      </c>
      <c r="B65" s="3" t="s">
        <v>331</v>
      </c>
      <c r="C65" s="3" t="s">
        <v>332</v>
      </c>
      <c r="D65" s="3" t="s">
        <v>333</v>
      </c>
      <c r="E65" s="15">
        <v>4079.82</v>
      </c>
      <c r="F65" s="13"/>
      <c r="G65" s="16">
        <f t="shared" si="0"/>
        <v>4079.82</v>
      </c>
      <c r="H65" s="19"/>
      <c r="I65" s="16"/>
      <c r="J65" s="18">
        <v>894160.08</v>
      </c>
      <c r="K65" s="16">
        <v>1098620</v>
      </c>
      <c r="L65" s="18">
        <f t="shared" si="1"/>
        <v>-204459.92000000004</v>
      </c>
      <c r="M65" s="8">
        <v>44776.555925925924</v>
      </c>
      <c r="N65" s="8">
        <v>44926</v>
      </c>
      <c r="O65" s="8">
        <v>44774</v>
      </c>
      <c r="P65" s="8">
        <v>44957</v>
      </c>
    </row>
    <row r="66" spans="1:16" x14ac:dyDescent="0.25">
      <c r="A66" s="3" t="s">
        <v>243</v>
      </c>
      <c r="B66" s="3" t="s">
        <v>334</v>
      </c>
      <c r="C66" s="3" t="s">
        <v>335</v>
      </c>
      <c r="D66" s="3" t="s">
        <v>336</v>
      </c>
      <c r="E66" s="15">
        <v>25532.02</v>
      </c>
      <c r="F66" s="13"/>
      <c r="G66" s="16">
        <f t="shared" si="0"/>
        <v>25532.02</v>
      </c>
      <c r="H66" s="19"/>
      <c r="I66" s="16"/>
      <c r="J66" s="18">
        <v>1177131.4099999999</v>
      </c>
      <c r="K66" s="16">
        <v>697743.72</v>
      </c>
      <c r="L66" s="18">
        <f t="shared" si="1"/>
        <v>479387.68999999994</v>
      </c>
      <c r="M66" s="8">
        <v>44816.417303240742</v>
      </c>
      <c r="N66" s="8">
        <v>45379</v>
      </c>
      <c r="O66" s="8">
        <v>44835</v>
      </c>
      <c r="P66" s="8">
        <v>45266</v>
      </c>
    </row>
    <row r="67" spans="1:16" x14ac:dyDescent="0.25">
      <c r="A67" s="3" t="s">
        <v>243</v>
      </c>
      <c r="B67" s="3" t="s">
        <v>1234</v>
      </c>
      <c r="C67" s="3" t="s">
        <v>1235</v>
      </c>
      <c r="D67" s="3" t="s">
        <v>1236</v>
      </c>
      <c r="E67" s="15">
        <v>255492.11</v>
      </c>
      <c r="F67" s="13"/>
      <c r="G67" s="16">
        <f t="shared" ref="G67:G130" si="2">E67-F67</f>
        <v>255492.11</v>
      </c>
      <c r="H67" s="19"/>
      <c r="I67" s="16"/>
      <c r="J67" s="18">
        <v>548321.63</v>
      </c>
      <c r="K67" s="16">
        <v>2386600</v>
      </c>
      <c r="L67" s="18">
        <f t="shared" si="1"/>
        <v>-1838278.37</v>
      </c>
      <c r="M67" s="8">
        <v>44925.532812500001</v>
      </c>
      <c r="N67" s="8">
        <v>45566</v>
      </c>
      <c r="O67" s="8">
        <v>44958</v>
      </c>
      <c r="P67" s="8">
        <v>45545</v>
      </c>
    </row>
    <row r="68" spans="1:16" x14ac:dyDescent="0.25">
      <c r="A68" s="3" t="s">
        <v>243</v>
      </c>
      <c r="B68" s="3" t="s">
        <v>337</v>
      </c>
      <c r="C68" s="3" t="s">
        <v>338</v>
      </c>
      <c r="D68" s="3" t="s">
        <v>339</v>
      </c>
      <c r="E68" s="15">
        <v>55.16</v>
      </c>
      <c r="F68" s="13"/>
      <c r="G68" s="16">
        <f t="shared" si="2"/>
        <v>55.16</v>
      </c>
      <c r="H68" s="19"/>
      <c r="I68" s="16"/>
      <c r="J68" s="18">
        <v>1349136.5699999998</v>
      </c>
      <c r="K68" s="16">
        <v>1348700</v>
      </c>
      <c r="L68" s="18">
        <f t="shared" si="1"/>
        <v>436.56999999983236</v>
      </c>
      <c r="M68" s="8">
        <v>44881.579016203701</v>
      </c>
      <c r="N68" s="8">
        <v>45290</v>
      </c>
      <c r="O68" s="8">
        <v>44866</v>
      </c>
      <c r="P68" s="8">
        <v>45300</v>
      </c>
    </row>
    <row r="69" spans="1:16" x14ac:dyDescent="0.25">
      <c r="A69" s="3" t="s">
        <v>243</v>
      </c>
      <c r="B69" s="3" t="s">
        <v>1237</v>
      </c>
      <c r="C69" s="3" t="s">
        <v>1238</v>
      </c>
      <c r="D69" s="3" t="s">
        <v>1239</v>
      </c>
      <c r="E69" s="15">
        <v>479409.16</v>
      </c>
      <c r="F69" s="13"/>
      <c r="G69" s="16">
        <f t="shared" si="2"/>
        <v>479409.16</v>
      </c>
      <c r="H69" s="19"/>
      <c r="I69" s="16"/>
      <c r="J69" s="18">
        <v>2316774</v>
      </c>
      <c r="K69" s="16">
        <v>1219782.3400000001</v>
      </c>
      <c r="L69" s="18">
        <f t="shared" ref="L69:L132" si="3">J69-K69</f>
        <v>1096991.6599999999</v>
      </c>
      <c r="M69" s="8">
        <v>45021.750462962962</v>
      </c>
      <c r="N69" s="8">
        <v>45536</v>
      </c>
      <c r="O69" s="8">
        <v>45017</v>
      </c>
      <c r="P69" s="8">
        <v>45441</v>
      </c>
    </row>
    <row r="70" spans="1:16" x14ac:dyDescent="0.25">
      <c r="A70" s="3" t="s">
        <v>243</v>
      </c>
      <c r="B70" s="3" t="s">
        <v>340</v>
      </c>
      <c r="C70" s="3" t="s">
        <v>341</v>
      </c>
      <c r="D70" s="3" t="s">
        <v>342</v>
      </c>
      <c r="E70" s="15">
        <v>1520404.48</v>
      </c>
      <c r="F70" s="13"/>
      <c r="G70" s="16">
        <f t="shared" si="2"/>
        <v>1520404.48</v>
      </c>
      <c r="H70" s="19"/>
      <c r="I70" s="16"/>
      <c r="J70" s="18">
        <v>1633776.2</v>
      </c>
      <c r="K70" s="16">
        <v>786869.97</v>
      </c>
      <c r="L70" s="18">
        <f t="shared" si="3"/>
        <v>846906.23</v>
      </c>
      <c r="M70" s="8">
        <v>44841.583831018521</v>
      </c>
      <c r="N70" s="8">
        <v>45959</v>
      </c>
      <c r="O70" s="8">
        <v>44835</v>
      </c>
      <c r="P70" s="8">
        <v>45723</v>
      </c>
    </row>
    <row r="71" spans="1:16" x14ac:dyDescent="0.25">
      <c r="A71" s="3" t="s">
        <v>243</v>
      </c>
      <c r="B71" s="3" t="s">
        <v>1240</v>
      </c>
      <c r="C71" s="3" t="s">
        <v>1241</v>
      </c>
      <c r="D71" s="3" t="s">
        <v>1242</v>
      </c>
      <c r="E71" s="15">
        <v>942.5</v>
      </c>
      <c r="F71" s="13"/>
      <c r="G71" s="16">
        <f t="shared" si="2"/>
        <v>942.5</v>
      </c>
      <c r="H71" s="19"/>
      <c r="I71" s="16"/>
      <c r="J71" s="18">
        <v>180750.27</v>
      </c>
      <c r="K71" s="16">
        <v>9490.2000000000007</v>
      </c>
      <c r="L71" s="18">
        <f t="shared" si="3"/>
        <v>171260.06999999998</v>
      </c>
      <c r="M71" s="8">
        <v>45048.417453703703</v>
      </c>
      <c r="N71" s="8">
        <v>45747</v>
      </c>
      <c r="O71" s="8">
        <v>45170</v>
      </c>
      <c r="P71" s="8">
        <v>45331</v>
      </c>
    </row>
    <row r="72" spans="1:16" x14ac:dyDescent="0.25">
      <c r="A72" s="3" t="s">
        <v>243</v>
      </c>
      <c r="B72" s="3" t="s">
        <v>1243</v>
      </c>
      <c r="C72" s="3" t="s">
        <v>1244</v>
      </c>
      <c r="D72" s="3" t="s">
        <v>1245</v>
      </c>
      <c r="E72" s="15">
        <v>3802315.89</v>
      </c>
      <c r="F72" s="13"/>
      <c r="G72" s="16">
        <f t="shared" si="2"/>
        <v>3802315.89</v>
      </c>
      <c r="H72" s="19"/>
      <c r="I72" s="16"/>
      <c r="J72" s="18">
        <v>4361774.9400000004</v>
      </c>
      <c r="K72" s="16">
        <v>3971500</v>
      </c>
      <c r="L72" s="18">
        <f t="shared" si="3"/>
        <v>390274.94000000041</v>
      </c>
      <c r="M72" s="8">
        <v>44959.359236111108</v>
      </c>
      <c r="N72" s="8">
        <v>45488</v>
      </c>
      <c r="O72" s="8">
        <v>44958</v>
      </c>
      <c r="P72" s="8">
        <v>45506</v>
      </c>
    </row>
    <row r="73" spans="1:16" x14ac:dyDescent="0.25">
      <c r="A73" s="3" t="s">
        <v>243</v>
      </c>
      <c r="B73" s="3" t="s">
        <v>1246</v>
      </c>
      <c r="C73" s="3" t="s">
        <v>1247</v>
      </c>
      <c r="D73" s="3" t="s">
        <v>1248</v>
      </c>
      <c r="E73" s="15">
        <v>10104.44</v>
      </c>
      <c r="F73" s="13"/>
      <c r="G73" s="16">
        <f t="shared" si="2"/>
        <v>10104.44</v>
      </c>
      <c r="H73" s="19"/>
      <c r="I73" s="16"/>
      <c r="J73" s="18">
        <v>222890.41</v>
      </c>
      <c r="K73" s="16">
        <v>267037</v>
      </c>
      <c r="L73" s="18">
        <f t="shared" si="3"/>
        <v>-44146.59</v>
      </c>
      <c r="M73" s="8">
        <v>45134.75072916667</v>
      </c>
      <c r="N73" s="8">
        <v>45304</v>
      </c>
      <c r="O73" s="8">
        <v>45108</v>
      </c>
      <c r="P73" s="8">
        <v>45281</v>
      </c>
    </row>
    <row r="74" spans="1:16" x14ac:dyDescent="0.25">
      <c r="A74" s="3" t="s">
        <v>243</v>
      </c>
      <c r="B74" s="3" t="s">
        <v>1249</v>
      </c>
      <c r="C74" s="3" t="s">
        <v>1250</v>
      </c>
      <c r="D74" s="3" t="s">
        <v>1251</v>
      </c>
      <c r="E74" s="15">
        <v>4329.83</v>
      </c>
      <c r="F74" s="13"/>
      <c r="G74" s="16">
        <f t="shared" si="2"/>
        <v>4329.83</v>
      </c>
      <c r="H74" s="19"/>
      <c r="I74" s="16"/>
      <c r="J74" s="18">
        <v>14287.27</v>
      </c>
      <c r="K74" s="16">
        <v>22770</v>
      </c>
      <c r="L74" s="18">
        <f t="shared" si="3"/>
        <v>-8482.73</v>
      </c>
      <c r="M74" s="8">
        <v>45106.421990740739</v>
      </c>
      <c r="N74" s="8">
        <v>45322</v>
      </c>
      <c r="O74" s="8">
        <v>45139</v>
      </c>
      <c r="P74" s="8">
        <v>45409</v>
      </c>
    </row>
    <row r="75" spans="1:16" x14ac:dyDescent="0.25">
      <c r="A75" s="3" t="s">
        <v>243</v>
      </c>
      <c r="B75" s="3" t="s">
        <v>1388</v>
      </c>
      <c r="C75" s="3" t="s">
        <v>1389</v>
      </c>
      <c r="D75" s="3" t="s">
        <v>1390</v>
      </c>
      <c r="E75" s="15">
        <v>21905.96</v>
      </c>
      <c r="F75" s="13"/>
      <c r="G75" s="16">
        <f t="shared" si="2"/>
        <v>21905.96</v>
      </c>
      <c r="H75" s="19"/>
      <c r="I75" s="16"/>
      <c r="J75" s="18">
        <v>21905.96</v>
      </c>
      <c r="K75" s="16">
        <v>13890.8</v>
      </c>
      <c r="L75" s="18">
        <f t="shared" si="3"/>
        <v>8015.16</v>
      </c>
      <c r="M75" s="8">
        <v>45460.750868055555</v>
      </c>
      <c r="N75" s="8">
        <v>45740</v>
      </c>
      <c r="O75" s="8">
        <v>45566</v>
      </c>
      <c r="P75" s="8">
        <v>45722</v>
      </c>
    </row>
    <row r="76" spans="1:16" x14ac:dyDescent="0.25">
      <c r="A76" s="3" t="s">
        <v>243</v>
      </c>
      <c r="B76" s="3" t="s">
        <v>1391</v>
      </c>
      <c r="C76" s="3" t="s">
        <v>1392</v>
      </c>
      <c r="D76" s="3" t="s">
        <v>1393</v>
      </c>
      <c r="E76" s="15">
        <v>166843.29999999999</v>
      </c>
      <c r="F76" s="13"/>
      <c r="G76" s="16">
        <f t="shared" si="2"/>
        <v>166843.29999999999</v>
      </c>
      <c r="H76" s="19"/>
      <c r="I76" s="16"/>
      <c r="J76" s="18">
        <v>166843.29999999999</v>
      </c>
      <c r="K76" s="16">
        <v>278044.58</v>
      </c>
      <c r="L76" s="18">
        <f t="shared" si="3"/>
        <v>-111201.28000000003</v>
      </c>
      <c r="M76" s="8">
        <v>45309.584097222221</v>
      </c>
      <c r="N76" s="8">
        <v>46058</v>
      </c>
      <c r="O76" s="8">
        <v>45323</v>
      </c>
      <c r="P76" s="8"/>
    </row>
    <row r="77" spans="1:16" x14ac:dyDescent="0.25">
      <c r="A77" s="3" t="s">
        <v>243</v>
      </c>
      <c r="B77" s="3" t="s">
        <v>1394</v>
      </c>
      <c r="C77" s="3" t="s">
        <v>1395</v>
      </c>
      <c r="D77" s="3" t="s">
        <v>1396</v>
      </c>
      <c r="E77" s="15">
        <v>43475.27</v>
      </c>
      <c r="F77" s="13"/>
      <c r="G77" s="16">
        <f t="shared" si="2"/>
        <v>43475.27</v>
      </c>
      <c r="H77" s="19"/>
      <c r="I77" s="16"/>
      <c r="J77" s="18">
        <v>43475.27</v>
      </c>
      <c r="K77" s="16">
        <v>74946.009999999995</v>
      </c>
      <c r="L77" s="18">
        <f t="shared" si="3"/>
        <v>-31470.739999999998</v>
      </c>
      <c r="M77" s="8">
        <v>45392.58425925926</v>
      </c>
      <c r="N77" s="8">
        <v>45503</v>
      </c>
      <c r="O77" s="8">
        <v>45383</v>
      </c>
      <c r="P77" s="8">
        <v>45542</v>
      </c>
    </row>
    <row r="78" spans="1:16" x14ac:dyDescent="0.25">
      <c r="A78" s="3" t="s">
        <v>243</v>
      </c>
      <c r="B78" s="3" t="s">
        <v>1397</v>
      </c>
      <c r="C78" s="3" t="s">
        <v>1398</v>
      </c>
      <c r="D78" s="3" t="s">
        <v>1399</v>
      </c>
      <c r="E78" s="15">
        <v>2138548.77</v>
      </c>
      <c r="F78" s="13"/>
      <c r="G78" s="16">
        <f t="shared" si="2"/>
        <v>2138548.77</v>
      </c>
      <c r="H78" s="19"/>
      <c r="I78" s="16"/>
      <c r="J78" s="18">
        <v>2138548.77</v>
      </c>
      <c r="K78" s="16">
        <v>11169500</v>
      </c>
      <c r="L78" s="18">
        <f t="shared" si="3"/>
        <v>-9030951.2300000004</v>
      </c>
      <c r="M78" s="8">
        <v>45468.407013888886</v>
      </c>
      <c r="N78" s="8">
        <v>46112</v>
      </c>
      <c r="O78" s="8">
        <v>45474</v>
      </c>
      <c r="P78" s="8"/>
    </row>
    <row r="79" spans="1:16" x14ac:dyDescent="0.25">
      <c r="A79" s="3" t="s">
        <v>243</v>
      </c>
      <c r="B79" s="3" t="s">
        <v>1400</v>
      </c>
      <c r="C79" s="3" t="s">
        <v>1401</v>
      </c>
      <c r="D79" s="3" t="s">
        <v>1402</v>
      </c>
      <c r="E79" s="15">
        <v>17550.53</v>
      </c>
      <c r="F79" s="13"/>
      <c r="G79" s="16">
        <f t="shared" si="2"/>
        <v>17550.53</v>
      </c>
      <c r="H79" s="19"/>
      <c r="I79" s="16"/>
      <c r="J79" s="18">
        <v>17550.53</v>
      </c>
      <c r="K79" s="16">
        <v>36086.839999999997</v>
      </c>
      <c r="L79" s="18">
        <f t="shared" si="3"/>
        <v>-18536.309999999998</v>
      </c>
      <c r="M79" s="8">
        <v>45541.417638888888</v>
      </c>
      <c r="N79" s="8">
        <v>45688</v>
      </c>
      <c r="O79" s="8">
        <v>45566</v>
      </c>
      <c r="P79" s="8">
        <v>45728</v>
      </c>
    </row>
    <row r="80" spans="1:16" x14ac:dyDescent="0.25">
      <c r="A80" s="3" t="s">
        <v>243</v>
      </c>
      <c r="B80" s="3" t="s">
        <v>1403</v>
      </c>
      <c r="C80" s="3" t="s">
        <v>1404</v>
      </c>
      <c r="D80" s="3" t="s">
        <v>1405</v>
      </c>
      <c r="E80" s="15">
        <v>161477.76999999999</v>
      </c>
      <c r="F80" s="13"/>
      <c r="G80" s="16">
        <f t="shared" si="2"/>
        <v>161477.76999999999</v>
      </c>
      <c r="H80" s="19"/>
      <c r="I80" s="16"/>
      <c r="J80" s="18">
        <v>161477.76999999999</v>
      </c>
      <c r="K80" s="16">
        <v>99000</v>
      </c>
      <c r="L80" s="18">
        <f t="shared" si="3"/>
        <v>62477.76999999999</v>
      </c>
      <c r="M80" s="8">
        <v>45510.588009259256</v>
      </c>
      <c r="N80" s="8">
        <v>45631</v>
      </c>
      <c r="O80" s="8">
        <v>45505</v>
      </c>
      <c r="P80" s="8">
        <v>45604</v>
      </c>
    </row>
    <row r="81" spans="1:16" x14ac:dyDescent="0.25">
      <c r="A81" s="3" t="s">
        <v>243</v>
      </c>
      <c r="B81" s="3" t="s">
        <v>343</v>
      </c>
      <c r="C81" s="3" t="s">
        <v>344</v>
      </c>
      <c r="D81" s="3" t="s">
        <v>345</v>
      </c>
      <c r="E81" s="15">
        <v>1557.85</v>
      </c>
      <c r="F81" s="13"/>
      <c r="G81" s="16">
        <f t="shared" si="2"/>
        <v>1557.85</v>
      </c>
      <c r="H81" s="19"/>
      <c r="I81" s="16"/>
      <c r="J81" s="18">
        <v>195074.89</v>
      </c>
      <c r="K81" s="16">
        <v>180372.32</v>
      </c>
      <c r="L81" s="18">
        <f t="shared" si="3"/>
        <v>14702.570000000007</v>
      </c>
      <c r="M81" s="8">
        <v>44216.419363425928</v>
      </c>
      <c r="N81" s="8">
        <v>44651</v>
      </c>
      <c r="O81" s="8">
        <v>44531</v>
      </c>
      <c r="P81" s="8">
        <v>44640</v>
      </c>
    </row>
    <row r="82" spans="1:16" x14ac:dyDescent="0.25">
      <c r="A82" s="3" t="s">
        <v>243</v>
      </c>
      <c r="B82" s="3" t="s">
        <v>346</v>
      </c>
      <c r="C82" s="3" t="s">
        <v>347</v>
      </c>
      <c r="D82" s="3" t="s">
        <v>348</v>
      </c>
      <c r="E82" s="15">
        <v>157560.79</v>
      </c>
      <c r="F82" s="13"/>
      <c r="G82" s="16">
        <f t="shared" si="2"/>
        <v>157560.79</v>
      </c>
      <c r="H82" s="19"/>
      <c r="I82" s="16"/>
      <c r="J82" s="18">
        <v>629862.1</v>
      </c>
      <c r="K82" s="16">
        <v>1830100</v>
      </c>
      <c r="L82" s="18">
        <f t="shared" si="3"/>
        <v>-1200237.8999999999</v>
      </c>
      <c r="M82" s="8">
        <v>44522.522789351853</v>
      </c>
      <c r="N82" s="8">
        <v>45290</v>
      </c>
      <c r="O82" s="8">
        <v>44652</v>
      </c>
      <c r="P82" s="8">
        <v>45266</v>
      </c>
    </row>
    <row r="83" spans="1:16" x14ac:dyDescent="0.25">
      <c r="A83" s="3" t="s">
        <v>243</v>
      </c>
      <c r="B83" s="3" t="s">
        <v>1406</v>
      </c>
      <c r="C83" s="3" t="s">
        <v>1407</v>
      </c>
      <c r="D83" s="3" t="s">
        <v>1408</v>
      </c>
      <c r="E83" s="15">
        <v>4812.76</v>
      </c>
      <c r="F83" s="13"/>
      <c r="G83" s="16">
        <f t="shared" si="2"/>
        <v>4812.76</v>
      </c>
      <c r="H83" s="19"/>
      <c r="I83" s="16"/>
      <c r="J83" s="18">
        <v>1612522.56</v>
      </c>
      <c r="K83" s="16">
        <v>1236780</v>
      </c>
      <c r="L83" s="18">
        <f t="shared" si="3"/>
        <v>375742.56000000006</v>
      </c>
      <c r="M83" s="8">
        <v>43761.492893518516</v>
      </c>
      <c r="N83" s="8">
        <v>43829</v>
      </c>
      <c r="O83" s="8">
        <v>43739</v>
      </c>
      <c r="P83" s="8">
        <v>43863</v>
      </c>
    </row>
    <row r="84" spans="1:16" x14ac:dyDescent="0.25">
      <c r="A84" s="3" t="s">
        <v>243</v>
      </c>
      <c r="B84" s="3" t="s">
        <v>1409</v>
      </c>
      <c r="C84" s="3" t="s">
        <v>1410</v>
      </c>
      <c r="D84" s="3" t="s">
        <v>1411</v>
      </c>
      <c r="E84" s="15">
        <v>3525.11</v>
      </c>
      <c r="F84" s="13"/>
      <c r="G84" s="16">
        <f t="shared" si="2"/>
        <v>3525.11</v>
      </c>
      <c r="H84" s="19"/>
      <c r="I84" s="16"/>
      <c r="J84" s="18">
        <v>1310515.4200000002</v>
      </c>
      <c r="K84" s="16">
        <v>923350</v>
      </c>
      <c r="L84" s="18">
        <f t="shared" si="3"/>
        <v>387165.42000000016</v>
      </c>
      <c r="M84" s="8">
        <v>43557.522766203707</v>
      </c>
      <c r="N84" s="8">
        <v>43829</v>
      </c>
      <c r="O84" s="8">
        <v>43617</v>
      </c>
      <c r="P84" s="8">
        <v>43830</v>
      </c>
    </row>
    <row r="85" spans="1:16" x14ac:dyDescent="0.25">
      <c r="A85" s="3" t="s">
        <v>243</v>
      </c>
      <c r="B85" s="3" t="s">
        <v>349</v>
      </c>
      <c r="C85" s="3" t="s">
        <v>350</v>
      </c>
      <c r="D85" s="3" t="s">
        <v>351</v>
      </c>
      <c r="E85" s="15">
        <v>40506360.369999997</v>
      </c>
      <c r="F85" s="13"/>
      <c r="G85" s="16">
        <f t="shared" si="2"/>
        <v>40506360.369999997</v>
      </c>
      <c r="H85" s="19"/>
      <c r="I85" s="16"/>
      <c r="J85" s="18">
        <v>47921113.269999996</v>
      </c>
      <c r="K85" s="16">
        <v>33015500</v>
      </c>
      <c r="L85" s="18">
        <f t="shared" si="3"/>
        <v>14905613.269999996</v>
      </c>
      <c r="M85" s="8">
        <v>44487.687118055554</v>
      </c>
      <c r="N85" s="8">
        <v>45716</v>
      </c>
      <c r="O85" s="8">
        <v>44501</v>
      </c>
      <c r="P85" s="8">
        <v>45694</v>
      </c>
    </row>
    <row r="86" spans="1:16" x14ac:dyDescent="0.25">
      <c r="A86" s="3" t="s">
        <v>243</v>
      </c>
      <c r="B86" s="3" t="s">
        <v>349</v>
      </c>
      <c r="C86" s="3" t="s">
        <v>352</v>
      </c>
      <c r="D86" s="3" t="s">
        <v>353</v>
      </c>
      <c r="E86" s="15">
        <v>-2432308.7799999998</v>
      </c>
      <c r="F86" s="13"/>
      <c r="G86" s="16">
        <f t="shared" si="2"/>
        <v>-2432308.7799999998</v>
      </c>
      <c r="H86" s="19"/>
      <c r="I86" s="16"/>
      <c r="J86" s="18">
        <v>0</v>
      </c>
      <c r="K86" s="16">
        <v>9656000</v>
      </c>
      <c r="L86" s="18">
        <f t="shared" si="3"/>
        <v>-9656000</v>
      </c>
      <c r="M86" s="8">
        <v>44774.633333333331</v>
      </c>
      <c r="N86" s="8">
        <v>45716</v>
      </c>
      <c r="O86" s="8">
        <v>44835</v>
      </c>
      <c r="P86" s="8"/>
    </row>
    <row r="87" spans="1:16" x14ac:dyDescent="0.25">
      <c r="A87" s="3" t="s">
        <v>243</v>
      </c>
      <c r="B87" s="3" t="s">
        <v>349</v>
      </c>
      <c r="C87" s="3" t="s">
        <v>1252</v>
      </c>
      <c r="D87" s="3" t="s">
        <v>1253</v>
      </c>
      <c r="E87" s="15">
        <v>158776.6</v>
      </c>
      <c r="F87" s="13"/>
      <c r="G87" s="16">
        <f t="shared" si="2"/>
        <v>158776.6</v>
      </c>
      <c r="H87" s="19"/>
      <c r="I87" s="16"/>
      <c r="J87" s="18">
        <v>345934.1</v>
      </c>
      <c r="K87" s="16">
        <v>4284600</v>
      </c>
      <c r="L87" s="18">
        <f t="shared" si="3"/>
        <v>-3938665.9</v>
      </c>
      <c r="M87" s="8">
        <v>45064.589328703703</v>
      </c>
      <c r="N87" s="8">
        <v>45765</v>
      </c>
      <c r="O87" s="8">
        <v>45170</v>
      </c>
      <c r="P87" s="8">
        <v>45694</v>
      </c>
    </row>
    <row r="88" spans="1:16" x14ac:dyDescent="0.25">
      <c r="A88" s="3" t="s">
        <v>243</v>
      </c>
      <c r="B88" s="3" t="s">
        <v>1254</v>
      </c>
      <c r="C88" s="3" t="s">
        <v>1255</v>
      </c>
      <c r="D88" s="3" t="s">
        <v>1256</v>
      </c>
      <c r="E88" s="15">
        <v>3179242.24</v>
      </c>
      <c r="F88" s="13"/>
      <c r="G88" s="16">
        <f t="shared" si="2"/>
        <v>3179242.24</v>
      </c>
      <c r="H88" s="19"/>
      <c r="I88" s="16"/>
      <c r="J88" s="18">
        <v>4035307.16</v>
      </c>
      <c r="K88" s="16">
        <v>40828200</v>
      </c>
      <c r="L88" s="18">
        <f t="shared" si="3"/>
        <v>-36792892.840000004</v>
      </c>
      <c r="M88" s="8">
        <v>44888.51771990741</v>
      </c>
      <c r="N88" s="8">
        <v>46022</v>
      </c>
      <c r="O88" s="8">
        <v>44927</v>
      </c>
      <c r="P88" s="8"/>
    </row>
    <row r="89" spans="1:16" x14ac:dyDescent="0.25">
      <c r="A89" s="3" t="s">
        <v>243</v>
      </c>
      <c r="B89" s="3" t="s">
        <v>1254</v>
      </c>
      <c r="C89" s="3" t="s">
        <v>1257</v>
      </c>
      <c r="D89" s="3" t="s">
        <v>1258</v>
      </c>
      <c r="E89" s="15">
        <v>2026490.57</v>
      </c>
      <c r="F89" s="13"/>
      <c r="G89" s="16">
        <f t="shared" si="2"/>
        <v>2026490.57</v>
      </c>
      <c r="H89" s="19"/>
      <c r="I89" s="16"/>
      <c r="J89" s="18">
        <v>2119791.69</v>
      </c>
      <c r="K89" s="16">
        <v>4060000</v>
      </c>
      <c r="L89" s="18">
        <f t="shared" si="3"/>
        <v>-1940208.31</v>
      </c>
      <c r="M89" s="8">
        <v>44893.400625000002</v>
      </c>
      <c r="N89" s="8">
        <v>46022</v>
      </c>
      <c r="O89" s="8">
        <v>45170</v>
      </c>
      <c r="P89" s="8"/>
    </row>
    <row r="90" spans="1:16" x14ac:dyDescent="0.25">
      <c r="A90" s="3" t="s">
        <v>243</v>
      </c>
      <c r="B90" s="3" t="s">
        <v>1254</v>
      </c>
      <c r="C90" s="3" t="s">
        <v>1412</v>
      </c>
      <c r="D90" s="3" t="s">
        <v>1413</v>
      </c>
      <c r="E90" s="15">
        <v>895028.38</v>
      </c>
      <c r="F90" s="13"/>
      <c r="G90" s="16">
        <f t="shared" si="2"/>
        <v>895028.38</v>
      </c>
      <c r="H90" s="19"/>
      <c r="I90" s="16"/>
      <c r="J90" s="18">
        <v>895028.38</v>
      </c>
      <c r="K90" s="16">
        <v>4905200</v>
      </c>
      <c r="L90" s="18">
        <f t="shared" si="3"/>
        <v>-4010171.62</v>
      </c>
      <c r="M90" s="8">
        <v>45278.511805555558</v>
      </c>
      <c r="N90" s="8">
        <v>46022</v>
      </c>
      <c r="O90" s="8">
        <v>45292</v>
      </c>
      <c r="P90" s="8"/>
    </row>
    <row r="91" spans="1:16" x14ac:dyDescent="0.25">
      <c r="A91" s="3" t="s">
        <v>243</v>
      </c>
      <c r="B91" s="3" t="s">
        <v>1414</v>
      </c>
      <c r="C91" s="3" t="s">
        <v>1415</v>
      </c>
      <c r="D91" s="3" t="s">
        <v>1416</v>
      </c>
      <c r="E91" s="15">
        <v>1228269.08</v>
      </c>
      <c r="F91" s="13"/>
      <c r="G91" s="16">
        <f t="shared" si="2"/>
        <v>1228269.08</v>
      </c>
      <c r="H91" s="19"/>
      <c r="I91" s="16"/>
      <c r="J91" s="18">
        <v>1228269.08</v>
      </c>
      <c r="K91" s="16">
        <v>60559700</v>
      </c>
      <c r="L91" s="18">
        <f>J91-K91</f>
        <v>-59331430.920000002</v>
      </c>
      <c r="M91" s="8">
        <v>45320.661805555559</v>
      </c>
      <c r="N91" s="8">
        <v>46476</v>
      </c>
      <c r="O91" s="8">
        <v>45323</v>
      </c>
      <c r="P91" s="8"/>
    </row>
    <row r="92" spans="1:16" x14ac:dyDescent="0.25">
      <c r="A92" s="3" t="s">
        <v>243</v>
      </c>
      <c r="B92" s="3" t="s">
        <v>1414</v>
      </c>
      <c r="C92" s="3" t="s">
        <v>1417</v>
      </c>
      <c r="D92" s="3" t="s">
        <v>1418</v>
      </c>
      <c r="E92" s="15">
        <v>990.57</v>
      </c>
      <c r="F92" s="13"/>
      <c r="G92" s="16">
        <f t="shared" si="2"/>
        <v>990.57</v>
      </c>
      <c r="H92" s="19"/>
      <c r="I92" s="16"/>
      <c r="J92" s="18">
        <v>990.57</v>
      </c>
      <c r="K92" s="16">
        <v>7551100</v>
      </c>
      <c r="L92" s="18">
        <f t="shared" si="3"/>
        <v>-7550109.4299999997</v>
      </c>
      <c r="M92" s="8">
        <v>45322.073958333334</v>
      </c>
      <c r="N92" s="8">
        <v>46476</v>
      </c>
      <c r="O92" s="8">
        <v>45597</v>
      </c>
      <c r="P92" s="8"/>
    </row>
    <row r="93" spans="1:16" x14ac:dyDescent="0.25">
      <c r="A93" s="3" t="s">
        <v>243</v>
      </c>
      <c r="B93" s="3" t="s">
        <v>354</v>
      </c>
      <c r="C93" s="3" t="s">
        <v>355</v>
      </c>
      <c r="D93" s="3" t="s">
        <v>356</v>
      </c>
      <c r="E93" s="15">
        <v>-963379.53</v>
      </c>
      <c r="F93" s="13"/>
      <c r="G93" s="16">
        <f t="shared" si="2"/>
        <v>-963379.53</v>
      </c>
      <c r="H93" s="19"/>
      <c r="I93" s="16"/>
      <c r="J93" s="18">
        <v>25239830.82</v>
      </c>
      <c r="K93" s="16">
        <v>37717000</v>
      </c>
      <c r="L93" s="18">
        <f t="shared" si="3"/>
        <v>-12477169.18</v>
      </c>
      <c r="M93" s="8">
        <v>44174.591111111113</v>
      </c>
      <c r="N93" s="8">
        <v>45291</v>
      </c>
      <c r="O93" s="8">
        <v>44166</v>
      </c>
      <c r="P93" s="8">
        <v>45369</v>
      </c>
    </row>
    <row r="94" spans="1:16" x14ac:dyDescent="0.25">
      <c r="A94" s="3" t="s">
        <v>243</v>
      </c>
      <c r="B94" s="3" t="s">
        <v>354</v>
      </c>
      <c r="C94" s="3" t="s">
        <v>357</v>
      </c>
      <c r="D94" s="3" t="s">
        <v>358</v>
      </c>
      <c r="E94" s="15">
        <v>-71753.41</v>
      </c>
      <c r="F94" s="13"/>
      <c r="G94" s="16">
        <f t="shared" si="2"/>
        <v>-71753.41</v>
      </c>
      <c r="H94" s="19"/>
      <c r="I94" s="16"/>
      <c r="J94" s="18">
        <v>5578303.1599999992</v>
      </c>
      <c r="K94" s="16">
        <v>6089500</v>
      </c>
      <c r="L94" s="18">
        <f t="shared" si="3"/>
        <v>-511196.84000000078</v>
      </c>
      <c r="M94" s="8">
        <v>44168.517395833333</v>
      </c>
      <c r="N94" s="8">
        <v>45291</v>
      </c>
      <c r="O94" s="8">
        <v>44228</v>
      </c>
      <c r="P94" s="8">
        <v>45369</v>
      </c>
    </row>
    <row r="95" spans="1:16" x14ac:dyDescent="0.25">
      <c r="A95" s="3" t="s">
        <v>243</v>
      </c>
      <c r="B95" s="3" t="s">
        <v>354</v>
      </c>
      <c r="C95" s="3" t="s">
        <v>359</v>
      </c>
      <c r="D95" s="3" t="s">
        <v>360</v>
      </c>
      <c r="E95" s="15">
        <v>9090245.2300000004</v>
      </c>
      <c r="F95" s="13"/>
      <c r="G95" s="16">
        <f t="shared" si="2"/>
        <v>9090245.2300000004</v>
      </c>
      <c r="H95" s="19"/>
      <c r="I95" s="16"/>
      <c r="J95" s="18">
        <v>18757283.905999999</v>
      </c>
      <c r="K95" s="16">
        <v>6278300</v>
      </c>
      <c r="L95" s="18">
        <f t="shared" si="3"/>
        <v>12478983.905999999</v>
      </c>
      <c r="M95" s="8">
        <v>44183.546932870369</v>
      </c>
      <c r="N95" s="8">
        <v>45412</v>
      </c>
      <c r="O95" s="8">
        <v>44317</v>
      </c>
      <c r="P95" s="8">
        <v>45563</v>
      </c>
    </row>
    <row r="96" spans="1:16" x14ac:dyDescent="0.25">
      <c r="A96" s="3" t="s">
        <v>243</v>
      </c>
      <c r="B96" s="3" t="s">
        <v>364</v>
      </c>
      <c r="C96" s="3" t="s">
        <v>365</v>
      </c>
      <c r="D96" s="3" t="s">
        <v>366</v>
      </c>
      <c r="E96" s="15">
        <v>268884.08</v>
      </c>
      <c r="F96" s="13"/>
      <c r="G96" s="16">
        <f t="shared" si="2"/>
        <v>268884.08</v>
      </c>
      <c r="H96" s="19"/>
      <c r="I96" s="16"/>
      <c r="J96" s="18">
        <v>9217729.3500000015</v>
      </c>
      <c r="K96" s="16">
        <v>20388002</v>
      </c>
      <c r="L96" s="18">
        <f t="shared" si="3"/>
        <v>-11170272.649999999</v>
      </c>
      <c r="M96" s="8">
        <v>42067.483206018522</v>
      </c>
      <c r="N96" s="8">
        <v>43830</v>
      </c>
      <c r="O96" s="8">
        <v>42186</v>
      </c>
      <c r="P96" s="8"/>
    </row>
    <row r="97" spans="1:16" x14ac:dyDescent="0.25">
      <c r="A97" s="3" t="s">
        <v>243</v>
      </c>
      <c r="B97" s="3" t="s">
        <v>364</v>
      </c>
      <c r="C97" s="3" t="s">
        <v>367</v>
      </c>
      <c r="D97" s="3" t="s">
        <v>368</v>
      </c>
      <c r="E97" s="15">
        <v>2606336.17</v>
      </c>
      <c r="F97" s="13"/>
      <c r="G97" s="16">
        <f t="shared" si="2"/>
        <v>2606336.17</v>
      </c>
      <c r="H97" s="19"/>
      <c r="I97" s="16"/>
      <c r="J97" s="18">
        <v>46571064.763000004</v>
      </c>
      <c r="K97" s="16">
        <v>19954384</v>
      </c>
      <c r="L97" s="18">
        <f t="shared" si="3"/>
        <v>26616680.763000004</v>
      </c>
      <c r="M97" s="8">
        <v>42067.471180555556</v>
      </c>
      <c r="N97" s="8">
        <v>43830</v>
      </c>
      <c r="O97" s="8">
        <v>42186</v>
      </c>
      <c r="P97" s="8"/>
    </row>
    <row r="98" spans="1:16" x14ac:dyDescent="0.25">
      <c r="A98" s="3" t="s">
        <v>243</v>
      </c>
      <c r="B98" s="3" t="s">
        <v>1419</v>
      </c>
      <c r="C98" s="3" t="s">
        <v>1420</v>
      </c>
      <c r="D98" s="3" t="s">
        <v>1421</v>
      </c>
      <c r="E98" s="15">
        <v>4765.3</v>
      </c>
      <c r="F98" s="13"/>
      <c r="G98" s="16">
        <f t="shared" si="2"/>
        <v>4765.3</v>
      </c>
      <c r="H98" s="19"/>
      <c r="I98" s="16"/>
      <c r="J98" s="18">
        <v>1994498.76</v>
      </c>
      <c r="K98" s="16">
        <v>1749344</v>
      </c>
      <c r="L98" s="18">
        <f t="shared" si="3"/>
        <v>245154.76</v>
      </c>
      <c r="M98" s="8">
        <v>43432.610810185186</v>
      </c>
      <c r="N98" s="8">
        <v>43829</v>
      </c>
      <c r="O98" s="8">
        <v>43435</v>
      </c>
      <c r="P98" s="8">
        <v>43853</v>
      </c>
    </row>
    <row r="99" spans="1:16" x14ac:dyDescent="0.25">
      <c r="A99" s="3" t="s">
        <v>243</v>
      </c>
      <c r="B99" s="3" t="s">
        <v>1422</v>
      </c>
      <c r="C99" s="3" t="s">
        <v>1423</v>
      </c>
      <c r="D99" s="3" t="s">
        <v>1424</v>
      </c>
      <c r="E99" s="15">
        <v>9386.74</v>
      </c>
      <c r="F99" s="13"/>
      <c r="G99" s="16">
        <f t="shared" si="2"/>
        <v>9386.74</v>
      </c>
      <c r="H99" s="19"/>
      <c r="I99" s="16"/>
      <c r="J99" s="18">
        <v>1707520.45</v>
      </c>
      <c r="K99" s="16">
        <v>1939294</v>
      </c>
      <c r="L99" s="18">
        <f t="shared" si="3"/>
        <v>-231773.55000000005</v>
      </c>
      <c r="M99" s="8">
        <v>43432.619131944448</v>
      </c>
      <c r="N99" s="8">
        <v>43799</v>
      </c>
      <c r="O99" s="8">
        <v>43435</v>
      </c>
      <c r="P99" s="8">
        <v>43784</v>
      </c>
    </row>
    <row r="100" spans="1:16" x14ac:dyDescent="0.25">
      <c r="A100" s="3" t="s">
        <v>243</v>
      </c>
      <c r="B100" s="3" t="s">
        <v>1425</v>
      </c>
      <c r="C100" s="3" t="s">
        <v>1426</v>
      </c>
      <c r="D100" s="3" t="s">
        <v>1427</v>
      </c>
      <c r="E100" s="15">
        <v>18029.099999999999</v>
      </c>
      <c r="F100" s="13"/>
      <c r="G100" s="16">
        <f t="shared" si="2"/>
        <v>18029.099999999999</v>
      </c>
      <c r="H100" s="19"/>
      <c r="I100" s="16"/>
      <c r="J100" s="18">
        <v>7354093.3899999997</v>
      </c>
      <c r="K100" s="16">
        <v>6131715</v>
      </c>
      <c r="L100" s="18">
        <f t="shared" si="3"/>
        <v>1222378.3899999997</v>
      </c>
      <c r="M100" s="8">
        <v>43448.601284722223</v>
      </c>
      <c r="N100" s="8">
        <v>43889</v>
      </c>
      <c r="O100" s="8">
        <v>43466</v>
      </c>
      <c r="P100" s="8">
        <v>43884</v>
      </c>
    </row>
    <row r="101" spans="1:16" x14ac:dyDescent="0.25">
      <c r="A101" s="3" t="s">
        <v>243</v>
      </c>
      <c r="B101" s="3" t="s">
        <v>369</v>
      </c>
      <c r="C101" s="3" t="s">
        <v>370</v>
      </c>
      <c r="D101" s="3" t="s">
        <v>371</v>
      </c>
      <c r="E101" s="15">
        <v>37718.03</v>
      </c>
      <c r="F101" s="13"/>
      <c r="G101" s="16">
        <f t="shared" si="2"/>
        <v>37718.03</v>
      </c>
      <c r="H101" s="19"/>
      <c r="I101" s="16"/>
      <c r="J101" s="18">
        <v>251254.91</v>
      </c>
      <c r="K101" s="16">
        <v>272000</v>
      </c>
      <c r="L101" s="18">
        <f t="shared" si="3"/>
        <v>-20745.089999999997</v>
      </c>
      <c r="M101" s="8">
        <v>44602.656759259262</v>
      </c>
      <c r="N101" s="8">
        <v>45930</v>
      </c>
      <c r="O101" s="8">
        <v>44774</v>
      </c>
      <c r="P101" s="8"/>
    </row>
    <row r="102" spans="1:16" x14ac:dyDescent="0.25">
      <c r="A102" s="3" t="s">
        <v>243</v>
      </c>
      <c r="B102" s="3" t="s">
        <v>375</v>
      </c>
      <c r="C102" s="3" t="s">
        <v>376</v>
      </c>
      <c r="D102" s="3" t="s">
        <v>377</v>
      </c>
      <c r="E102" s="15">
        <v>-36523.58</v>
      </c>
      <c r="F102" s="13"/>
      <c r="G102" s="16">
        <f t="shared" si="2"/>
        <v>-36523.58</v>
      </c>
      <c r="H102" s="19"/>
      <c r="I102" s="16"/>
      <c r="J102" s="18">
        <v>0</v>
      </c>
      <c r="K102" s="16">
        <v>40000</v>
      </c>
      <c r="L102" s="18">
        <f t="shared" si="3"/>
        <v>-40000</v>
      </c>
      <c r="M102" s="8">
        <v>44719.309479166666</v>
      </c>
      <c r="N102" s="8">
        <v>44957</v>
      </c>
      <c r="O102" s="8">
        <v>44774</v>
      </c>
      <c r="P102" s="8"/>
    </row>
    <row r="103" spans="1:16" x14ac:dyDescent="0.25">
      <c r="A103" s="3" t="s">
        <v>243</v>
      </c>
      <c r="B103" s="3" t="s">
        <v>375</v>
      </c>
      <c r="C103" s="3" t="s">
        <v>378</v>
      </c>
      <c r="D103" s="3" t="s">
        <v>379</v>
      </c>
      <c r="E103" s="15">
        <v>83776.11</v>
      </c>
      <c r="F103" s="13"/>
      <c r="G103" s="16">
        <f t="shared" si="2"/>
        <v>83776.11</v>
      </c>
      <c r="H103" s="19"/>
      <c r="I103" s="16"/>
      <c r="J103" s="18">
        <v>651960.14</v>
      </c>
      <c r="K103" s="16">
        <v>108825.77</v>
      </c>
      <c r="L103" s="18">
        <f t="shared" si="3"/>
        <v>543134.37</v>
      </c>
      <c r="M103" s="8">
        <v>44826.584050925929</v>
      </c>
      <c r="N103" s="8">
        <v>45136</v>
      </c>
      <c r="O103" s="8">
        <v>44805</v>
      </c>
      <c r="P103" s="8">
        <v>45131</v>
      </c>
    </row>
    <row r="104" spans="1:16" x14ac:dyDescent="0.25">
      <c r="A104" s="3" t="s">
        <v>243</v>
      </c>
      <c r="B104" s="3" t="s">
        <v>383</v>
      </c>
      <c r="C104" s="3" t="s">
        <v>384</v>
      </c>
      <c r="D104" s="3" t="s">
        <v>385</v>
      </c>
      <c r="E104" s="15">
        <v>78724.53</v>
      </c>
      <c r="F104" s="13"/>
      <c r="G104" s="16">
        <f t="shared" si="2"/>
        <v>78724.53</v>
      </c>
      <c r="H104" s="19"/>
      <c r="I104" s="16"/>
      <c r="J104" s="18">
        <v>2726792.8699999996</v>
      </c>
      <c r="K104" s="16">
        <v>1319200</v>
      </c>
      <c r="L104" s="18">
        <f t="shared" si="3"/>
        <v>1407592.8699999996</v>
      </c>
      <c r="M104" s="8">
        <v>44607.620925925927</v>
      </c>
      <c r="N104" s="8">
        <v>45107</v>
      </c>
      <c r="O104" s="8">
        <v>44652</v>
      </c>
      <c r="P104" s="8">
        <v>45199</v>
      </c>
    </row>
    <row r="105" spans="1:16" x14ac:dyDescent="0.25">
      <c r="A105" s="3" t="s">
        <v>243</v>
      </c>
      <c r="B105" s="3" t="s">
        <v>386</v>
      </c>
      <c r="C105" s="3" t="s">
        <v>387</v>
      </c>
      <c r="D105" s="3" t="s">
        <v>388</v>
      </c>
      <c r="E105" s="15">
        <v>1533.71</v>
      </c>
      <c r="F105" s="13"/>
      <c r="G105" s="16">
        <f t="shared" si="2"/>
        <v>1533.71</v>
      </c>
      <c r="H105" s="19"/>
      <c r="I105" s="16"/>
      <c r="J105" s="18">
        <v>215354.91</v>
      </c>
      <c r="K105" s="16">
        <v>181501.63</v>
      </c>
      <c r="L105" s="18">
        <f t="shared" si="3"/>
        <v>33853.279999999999</v>
      </c>
      <c r="M105" s="8">
        <v>44223.570960648147</v>
      </c>
      <c r="N105" s="8">
        <v>44651</v>
      </c>
      <c r="O105" s="8">
        <v>44531</v>
      </c>
      <c r="P105" s="8">
        <v>44664</v>
      </c>
    </row>
    <row r="106" spans="1:16" x14ac:dyDescent="0.25">
      <c r="A106" s="3" t="s">
        <v>243</v>
      </c>
      <c r="B106" s="3" t="s">
        <v>389</v>
      </c>
      <c r="C106" s="3" t="s">
        <v>390</v>
      </c>
      <c r="D106" s="3" t="s">
        <v>391</v>
      </c>
      <c r="E106" s="15">
        <v>490.04</v>
      </c>
      <c r="F106" s="13"/>
      <c r="G106" s="16">
        <f t="shared" si="2"/>
        <v>490.04</v>
      </c>
      <c r="H106" s="19"/>
      <c r="I106" s="16"/>
      <c r="J106" s="18">
        <v>292277.63999999996</v>
      </c>
      <c r="K106" s="16">
        <v>95000</v>
      </c>
      <c r="L106" s="18">
        <f t="shared" si="3"/>
        <v>197277.63999999996</v>
      </c>
      <c r="M106" s="8">
        <v>44383.447002314817</v>
      </c>
      <c r="N106" s="8">
        <v>44499</v>
      </c>
      <c r="O106" s="8">
        <v>44378</v>
      </c>
      <c r="P106" s="8">
        <v>44506</v>
      </c>
    </row>
    <row r="107" spans="1:16" x14ac:dyDescent="0.25">
      <c r="A107" s="3" t="s">
        <v>243</v>
      </c>
      <c r="B107" s="3" t="s">
        <v>392</v>
      </c>
      <c r="C107" s="3" t="s">
        <v>393</v>
      </c>
      <c r="D107" s="3" t="s">
        <v>394</v>
      </c>
      <c r="E107" s="15">
        <v>34484.1</v>
      </c>
      <c r="F107" s="13"/>
      <c r="G107" s="16">
        <f t="shared" si="2"/>
        <v>34484.1</v>
      </c>
      <c r="H107" s="19"/>
      <c r="I107" s="16"/>
      <c r="J107" s="18">
        <v>1628780.59</v>
      </c>
      <c r="K107" s="16">
        <v>2442881.69</v>
      </c>
      <c r="L107" s="18">
        <f t="shared" si="3"/>
        <v>-814101.09999999986</v>
      </c>
      <c r="M107" s="8">
        <v>43851.650023148148</v>
      </c>
      <c r="N107" s="8">
        <v>46387</v>
      </c>
      <c r="O107" s="8">
        <v>43922</v>
      </c>
      <c r="P107" s="8"/>
    </row>
    <row r="108" spans="1:16" x14ac:dyDescent="0.25">
      <c r="A108" s="3" t="s">
        <v>243</v>
      </c>
      <c r="B108" s="3" t="s">
        <v>1428</v>
      </c>
      <c r="C108" s="3" t="s">
        <v>1429</v>
      </c>
      <c r="D108" s="3" t="s">
        <v>1430</v>
      </c>
      <c r="E108" s="15">
        <v>3175.95</v>
      </c>
      <c r="F108" s="13"/>
      <c r="G108" s="16">
        <f t="shared" si="2"/>
        <v>3175.95</v>
      </c>
      <c r="H108" s="19"/>
      <c r="I108" s="16"/>
      <c r="J108" s="18">
        <v>393520.36</v>
      </c>
      <c r="K108" s="16">
        <v>350811.63</v>
      </c>
      <c r="L108" s="18">
        <f t="shared" si="3"/>
        <v>42708.729999999981</v>
      </c>
      <c r="M108" s="8">
        <v>43593.427870370368</v>
      </c>
      <c r="N108" s="8">
        <v>44042</v>
      </c>
      <c r="O108" s="8">
        <v>43586</v>
      </c>
      <c r="P108" s="8">
        <v>44082</v>
      </c>
    </row>
    <row r="109" spans="1:16" x14ac:dyDescent="0.25">
      <c r="A109" s="3" t="s">
        <v>243</v>
      </c>
      <c r="B109" s="3" t="s">
        <v>395</v>
      </c>
      <c r="C109" s="3" t="s">
        <v>396</v>
      </c>
      <c r="D109" s="3" t="s">
        <v>397</v>
      </c>
      <c r="E109" s="15">
        <v>9672.4599999999991</v>
      </c>
      <c r="F109" s="13"/>
      <c r="G109" s="16">
        <f t="shared" si="2"/>
        <v>9672.4599999999991</v>
      </c>
      <c r="H109" s="19"/>
      <c r="I109" s="16"/>
      <c r="J109" s="18">
        <v>2489909.0199999996</v>
      </c>
      <c r="K109" s="16">
        <v>327967.71000000002</v>
      </c>
      <c r="L109" s="18">
        <f t="shared" si="3"/>
        <v>2161941.3099999996</v>
      </c>
      <c r="M109" s="8">
        <v>44676.584004629629</v>
      </c>
      <c r="N109" s="8">
        <v>45136</v>
      </c>
      <c r="O109" s="8">
        <v>44682</v>
      </c>
      <c r="P109" s="8">
        <v>45112</v>
      </c>
    </row>
    <row r="110" spans="1:16" x14ac:dyDescent="0.25">
      <c r="A110" s="3" t="s">
        <v>243</v>
      </c>
      <c r="B110" s="3" t="s">
        <v>1431</v>
      </c>
      <c r="C110" s="3" t="s">
        <v>1432</v>
      </c>
      <c r="D110" s="3" t="s">
        <v>1433</v>
      </c>
      <c r="E110" s="15">
        <v>915.68</v>
      </c>
      <c r="F110" s="13"/>
      <c r="G110" s="16">
        <f t="shared" si="2"/>
        <v>915.68</v>
      </c>
      <c r="H110" s="19"/>
      <c r="I110" s="16"/>
      <c r="J110" s="18">
        <v>990338.41</v>
      </c>
      <c r="K110" s="16">
        <v>724400</v>
      </c>
      <c r="L110" s="18">
        <f t="shared" si="3"/>
        <v>265938.41000000003</v>
      </c>
      <c r="M110" s="8">
        <v>43383.345069444447</v>
      </c>
      <c r="N110" s="8">
        <v>43554</v>
      </c>
      <c r="O110" s="8">
        <v>43374</v>
      </c>
      <c r="P110" s="8">
        <v>43538</v>
      </c>
    </row>
    <row r="111" spans="1:16" x14ac:dyDescent="0.25">
      <c r="A111" s="3" t="s">
        <v>243</v>
      </c>
      <c r="B111" s="3" t="s">
        <v>398</v>
      </c>
      <c r="C111" s="3" t="s">
        <v>399</v>
      </c>
      <c r="D111" s="3" t="s">
        <v>400</v>
      </c>
      <c r="E111" s="15">
        <v>29073.07</v>
      </c>
      <c r="F111" s="13"/>
      <c r="G111" s="16">
        <f t="shared" si="2"/>
        <v>29073.07</v>
      </c>
      <c r="H111" s="19"/>
      <c r="I111" s="16"/>
      <c r="J111" s="18">
        <v>167431.12</v>
      </c>
      <c r="K111" s="16">
        <v>926800</v>
      </c>
      <c r="L111" s="18">
        <f t="shared" si="3"/>
        <v>-759368.88</v>
      </c>
      <c r="M111" s="8">
        <v>44516.41914351852</v>
      </c>
      <c r="N111" s="8">
        <v>46356</v>
      </c>
      <c r="O111" s="8">
        <v>44743</v>
      </c>
      <c r="P111" s="8"/>
    </row>
    <row r="112" spans="1:16" x14ac:dyDescent="0.25">
      <c r="A112" s="3" t="s">
        <v>243</v>
      </c>
      <c r="B112" s="3" t="s">
        <v>398</v>
      </c>
      <c r="C112" s="3" t="s">
        <v>401</v>
      </c>
      <c r="D112" s="3" t="s">
        <v>402</v>
      </c>
      <c r="E112" s="15">
        <v>71963.850000000006</v>
      </c>
      <c r="F112" s="13"/>
      <c r="G112" s="16">
        <f t="shared" si="2"/>
        <v>71963.850000000006</v>
      </c>
      <c r="H112" s="19"/>
      <c r="I112" s="16"/>
      <c r="J112" s="18">
        <v>744110.78999999992</v>
      </c>
      <c r="K112" s="16">
        <v>7884400</v>
      </c>
      <c r="L112" s="18">
        <f t="shared" si="3"/>
        <v>-7140289.21</v>
      </c>
      <c r="M112" s="8">
        <v>44519.418032407404</v>
      </c>
      <c r="N112" s="8">
        <v>46356</v>
      </c>
      <c r="O112" s="8">
        <v>44593</v>
      </c>
      <c r="P112" s="8"/>
    </row>
    <row r="113" spans="1:16" x14ac:dyDescent="0.25">
      <c r="A113" s="3" t="s">
        <v>243</v>
      </c>
      <c r="B113" s="3" t="s">
        <v>403</v>
      </c>
      <c r="C113" s="3" t="s">
        <v>404</v>
      </c>
      <c r="D113" s="3" t="s">
        <v>405</v>
      </c>
      <c r="E113" s="15">
        <v>3597.48</v>
      </c>
      <c r="F113" s="13"/>
      <c r="G113" s="16">
        <f t="shared" si="2"/>
        <v>3597.48</v>
      </c>
      <c r="H113" s="19"/>
      <c r="I113" s="16"/>
      <c r="J113" s="18">
        <v>754585.04</v>
      </c>
      <c r="K113" s="16">
        <v>254017.35</v>
      </c>
      <c r="L113" s="18">
        <f t="shared" si="3"/>
        <v>500567.69000000006</v>
      </c>
      <c r="M113" s="8">
        <v>44306.751377314817</v>
      </c>
      <c r="N113" s="8">
        <v>44616</v>
      </c>
      <c r="O113" s="8">
        <v>44317</v>
      </c>
      <c r="P113" s="8">
        <v>44594</v>
      </c>
    </row>
    <row r="114" spans="1:16" x14ac:dyDescent="0.25">
      <c r="A114" s="3" t="s">
        <v>243</v>
      </c>
      <c r="B114" s="3" t="s">
        <v>1259</v>
      </c>
      <c r="C114" s="3" t="s">
        <v>1260</v>
      </c>
      <c r="D114" s="3" t="s">
        <v>1261</v>
      </c>
      <c r="E114" s="15">
        <v>3403375.03</v>
      </c>
      <c r="F114" s="13"/>
      <c r="G114" s="16">
        <f t="shared" si="2"/>
        <v>3403375.03</v>
      </c>
      <c r="H114" s="19"/>
      <c r="I114" s="16"/>
      <c r="J114" s="18">
        <v>3425096.4899999998</v>
      </c>
      <c r="K114" s="16">
        <v>2073615.27</v>
      </c>
      <c r="L114" s="18">
        <f t="shared" si="3"/>
        <v>1351481.2199999997</v>
      </c>
      <c r="M114" s="8">
        <v>44916.750763888886</v>
      </c>
      <c r="N114" s="8">
        <v>45834</v>
      </c>
      <c r="O114" s="8">
        <v>44958</v>
      </c>
      <c r="P114" s="8">
        <v>45825</v>
      </c>
    </row>
    <row r="115" spans="1:16" x14ac:dyDescent="0.25">
      <c r="A115" s="3" t="s">
        <v>243</v>
      </c>
      <c r="B115" s="3" t="s">
        <v>883</v>
      </c>
      <c r="C115" s="3" t="s">
        <v>1434</v>
      </c>
      <c r="D115" s="3" t="s">
        <v>1435</v>
      </c>
      <c r="E115" s="15">
        <v>1692.68</v>
      </c>
      <c r="F115" s="13"/>
      <c r="G115" s="16">
        <f t="shared" si="2"/>
        <v>1692.68</v>
      </c>
      <c r="H115" s="19"/>
      <c r="I115" s="16"/>
      <c r="J115" s="18">
        <v>799207.70000000007</v>
      </c>
      <c r="K115" s="16">
        <v>436474.83</v>
      </c>
      <c r="L115" s="18">
        <f t="shared" si="3"/>
        <v>362732.87000000005</v>
      </c>
      <c r="M115" s="8">
        <v>42989.751446759263</v>
      </c>
      <c r="N115" s="8">
        <v>43677</v>
      </c>
      <c r="O115" s="8">
        <v>43009</v>
      </c>
      <c r="P115" s="8">
        <v>43718</v>
      </c>
    </row>
    <row r="116" spans="1:16" x14ac:dyDescent="0.25">
      <c r="A116" s="3" t="s">
        <v>243</v>
      </c>
      <c r="B116" s="3" t="s">
        <v>883</v>
      </c>
      <c r="C116" s="3" t="s">
        <v>1436</v>
      </c>
      <c r="D116" s="3" t="s">
        <v>1437</v>
      </c>
      <c r="E116" s="15">
        <v>4707.6000000000004</v>
      </c>
      <c r="F116" s="13"/>
      <c r="G116" s="16">
        <f t="shared" si="2"/>
        <v>4707.6000000000004</v>
      </c>
      <c r="H116" s="19"/>
      <c r="I116" s="16"/>
      <c r="J116" s="18">
        <v>4707.6000000000004</v>
      </c>
      <c r="K116" s="16">
        <v>351129.59999999998</v>
      </c>
      <c r="L116" s="18">
        <f t="shared" si="3"/>
        <v>-346422</v>
      </c>
      <c r="M116" s="8">
        <v>42747.391875000001</v>
      </c>
      <c r="N116" s="8">
        <v>43373</v>
      </c>
      <c r="O116" s="8">
        <v>42736</v>
      </c>
      <c r="P116" s="8">
        <v>43428</v>
      </c>
    </row>
    <row r="117" spans="1:16" x14ac:dyDescent="0.25">
      <c r="A117" s="3" t="s">
        <v>243</v>
      </c>
      <c r="B117" s="3" t="s">
        <v>886</v>
      </c>
      <c r="C117" s="3" t="s">
        <v>887</v>
      </c>
      <c r="D117" s="3" t="s">
        <v>888</v>
      </c>
      <c r="E117" s="15">
        <v>5117.6099999999997</v>
      </c>
      <c r="F117" s="13"/>
      <c r="G117" s="16">
        <f t="shared" si="2"/>
        <v>5117.6099999999997</v>
      </c>
      <c r="H117" s="19"/>
      <c r="I117" s="16"/>
      <c r="J117" s="18">
        <v>1331121.6199999999</v>
      </c>
      <c r="K117" s="16">
        <v>2024700</v>
      </c>
      <c r="L117" s="18">
        <f t="shared" si="3"/>
        <v>-693578.38000000012</v>
      </c>
      <c r="M117" s="8">
        <v>43930.315162037034</v>
      </c>
      <c r="N117" s="8">
        <v>44226</v>
      </c>
      <c r="O117" s="8">
        <v>43922</v>
      </c>
      <c r="P117" s="8">
        <v>44201</v>
      </c>
    </row>
    <row r="118" spans="1:16" x14ac:dyDescent="0.25">
      <c r="A118" s="3" t="s">
        <v>243</v>
      </c>
      <c r="B118" s="3" t="s">
        <v>886</v>
      </c>
      <c r="C118" s="3" t="s">
        <v>889</v>
      </c>
      <c r="D118" s="3" t="s">
        <v>890</v>
      </c>
      <c r="E118" s="15">
        <v>2500.59</v>
      </c>
      <c r="F118" s="13"/>
      <c r="G118" s="16">
        <f t="shared" si="2"/>
        <v>2500.59</v>
      </c>
      <c r="H118" s="19"/>
      <c r="I118" s="16"/>
      <c r="J118" s="18">
        <v>814002.83000000007</v>
      </c>
      <c r="K118" s="16">
        <v>748000</v>
      </c>
      <c r="L118" s="18">
        <f t="shared" si="3"/>
        <v>66002.830000000075</v>
      </c>
      <c r="M118" s="8">
        <v>43930.319351851853</v>
      </c>
      <c r="N118" s="8">
        <v>44226</v>
      </c>
      <c r="O118" s="8">
        <v>43922</v>
      </c>
      <c r="P118" s="8">
        <v>44113</v>
      </c>
    </row>
    <row r="119" spans="1:16" x14ac:dyDescent="0.25">
      <c r="A119" s="3" t="s">
        <v>243</v>
      </c>
      <c r="B119" s="3" t="s">
        <v>1438</v>
      </c>
      <c r="C119" s="3" t="s">
        <v>1439</v>
      </c>
      <c r="D119" s="3" t="s">
        <v>1440</v>
      </c>
      <c r="E119" s="15">
        <v>1100723.94</v>
      </c>
      <c r="F119" s="13"/>
      <c r="G119" s="16">
        <f t="shared" si="2"/>
        <v>1100723.94</v>
      </c>
      <c r="H119" s="19"/>
      <c r="I119" s="16"/>
      <c r="J119" s="18">
        <v>1100723.94</v>
      </c>
      <c r="K119" s="16">
        <v>200000</v>
      </c>
      <c r="L119" s="18">
        <f t="shared" si="3"/>
        <v>900723.94</v>
      </c>
      <c r="M119" s="8">
        <v>45334.639618055553</v>
      </c>
      <c r="N119" s="8">
        <v>46081</v>
      </c>
      <c r="O119" s="8">
        <v>45444</v>
      </c>
      <c r="P119" s="8"/>
    </row>
    <row r="120" spans="1:16" x14ac:dyDescent="0.25">
      <c r="A120" s="3" t="s">
        <v>243</v>
      </c>
      <c r="B120" s="3" t="s">
        <v>409</v>
      </c>
      <c r="C120" s="3" t="s">
        <v>893</v>
      </c>
      <c r="D120" s="3" t="s">
        <v>894</v>
      </c>
      <c r="E120" s="15">
        <v>13268.2</v>
      </c>
      <c r="F120" s="13"/>
      <c r="G120" s="16">
        <f t="shared" si="2"/>
        <v>13268.2</v>
      </c>
      <c r="H120" s="19"/>
      <c r="I120" s="16"/>
      <c r="J120" s="18">
        <v>12979.980000000001</v>
      </c>
      <c r="K120" s="16">
        <v>0</v>
      </c>
      <c r="L120" s="18">
        <f t="shared" si="3"/>
        <v>12979.980000000001</v>
      </c>
      <c r="M120" s="8">
        <v>39182</v>
      </c>
      <c r="N120" s="8">
        <v>55153</v>
      </c>
      <c r="O120" s="8">
        <v>39173</v>
      </c>
      <c r="P120" s="8">
        <v>39573</v>
      </c>
    </row>
    <row r="121" spans="1:16" x14ac:dyDescent="0.25">
      <c r="A121" s="3" t="s">
        <v>243</v>
      </c>
      <c r="B121" s="3" t="s">
        <v>409</v>
      </c>
      <c r="C121" s="3" t="s">
        <v>1441</v>
      </c>
      <c r="D121" s="3" t="s">
        <v>1442</v>
      </c>
      <c r="E121" s="15">
        <v>898.92</v>
      </c>
      <c r="F121" s="13"/>
      <c r="G121" s="16">
        <f t="shared" si="2"/>
        <v>898.92</v>
      </c>
      <c r="H121" s="19"/>
      <c r="I121" s="16"/>
      <c r="J121" s="18">
        <v>168875</v>
      </c>
      <c r="K121" s="16">
        <v>81442.559999999998</v>
      </c>
      <c r="L121" s="18">
        <f t="shared" si="3"/>
        <v>87432.44</v>
      </c>
      <c r="M121" s="8">
        <v>43440.417581018519</v>
      </c>
      <c r="N121" s="8">
        <v>43707</v>
      </c>
      <c r="O121" s="8">
        <v>43525</v>
      </c>
      <c r="P121" s="8">
        <v>43765</v>
      </c>
    </row>
    <row r="122" spans="1:16" x14ac:dyDescent="0.25">
      <c r="A122" s="3" t="s">
        <v>243</v>
      </c>
      <c r="B122" s="3" t="s">
        <v>409</v>
      </c>
      <c r="C122" s="3" t="s">
        <v>901</v>
      </c>
      <c r="D122" s="3" t="s">
        <v>902</v>
      </c>
      <c r="E122" s="15">
        <v>1426.81</v>
      </c>
      <c r="F122" s="13"/>
      <c r="G122" s="16">
        <f t="shared" si="2"/>
        <v>1426.81</v>
      </c>
      <c r="H122" s="19"/>
      <c r="I122" s="16"/>
      <c r="J122" s="18">
        <v>602589.45000000007</v>
      </c>
      <c r="K122" s="16">
        <v>411228.18</v>
      </c>
      <c r="L122" s="18">
        <f t="shared" si="3"/>
        <v>191361.27000000008</v>
      </c>
      <c r="M122" s="8">
        <v>42999.584270833337</v>
      </c>
      <c r="N122" s="8">
        <v>44022</v>
      </c>
      <c r="O122" s="8">
        <v>43009</v>
      </c>
      <c r="P122" s="8">
        <v>44089</v>
      </c>
    </row>
    <row r="123" spans="1:16" x14ac:dyDescent="0.25">
      <c r="A123" s="3" t="s">
        <v>243</v>
      </c>
      <c r="B123" s="3" t="s">
        <v>409</v>
      </c>
      <c r="C123" s="3" t="s">
        <v>1443</v>
      </c>
      <c r="D123" s="3" t="s">
        <v>1444</v>
      </c>
      <c r="E123" s="15">
        <v>51679.46</v>
      </c>
      <c r="F123" s="13"/>
      <c r="G123" s="16">
        <f t="shared" si="2"/>
        <v>51679.46</v>
      </c>
      <c r="H123" s="19"/>
      <c r="I123" s="16"/>
      <c r="J123" s="18">
        <v>13843276.58</v>
      </c>
      <c r="K123" s="16">
        <v>4268942.55</v>
      </c>
      <c r="L123" s="18">
        <f t="shared" si="3"/>
        <v>9574334.0300000012</v>
      </c>
      <c r="M123" s="8">
        <v>43014.752013888887</v>
      </c>
      <c r="N123" s="8">
        <v>43692</v>
      </c>
      <c r="O123" s="8">
        <v>43040</v>
      </c>
      <c r="P123" s="8">
        <v>43727</v>
      </c>
    </row>
    <row r="124" spans="1:16" x14ac:dyDescent="0.25">
      <c r="A124" s="3" t="s">
        <v>243</v>
      </c>
      <c r="B124" s="3" t="s">
        <v>909</v>
      </c>
      <c r="C124" s="3" t="s">
        <v>910</v>
      </c>
      <c r="D124" s="3" t="s">
        <v>911</v>
      </c>
      <c r="E124" s="15">
        <v>4301.12</v>
      </c>
      <c r="F124" s="13"/>
      <c r="G124" s="16">
        <f t="shared" si="2"/>
        <v>4301.12</v>
      </c>
      <c r="H124" s="19"/>
      <c r="I124" s="16"/>
      <c r="J124" s="18">
        <v>1033031.92</v>
      </c>
      <c r="K124" s="16">
        <v>564646</v>
      </c>
      <c r="L124" s="18">
        <f t="shared" si="3"/>
        <v>468385.92000000004</v>
      </c>
      <c r="M124" s="8">
        <v>43672.574733796297</v>
      </c>
      <c r="N124" s="8">
        <v>44190</v>
      </c>
      <c r="O124" s="8">
        <v>43891</v>
      </c>
      <c r="P124" s="8">
        <v>44168</v>
      </c>
    </row>
    <row r="125" spans="1:16" x14ac:dyDescent="0.25">
      <c r="A125" s="3" t="s">
        <v>243</v>
      </c>
      <c r="B125" s="3" t="s">
        <v>416</v>
      </c>
      <c r="C125" s="3" t="s">
        <v>417</v>
      </c>
      <c r="D125" s="3" t="s">
        <v>418</v>
      </c>
      <c r="E125" s="15">
        <v>20536.330000000002</v>
      </c>
      <c r="F125" s="13"/>
      <c r="G125" s="16">
        <f t="shared" si="2"/>
        <v>20536.330000000002</v>
      </c>
      <c r="H125" s="19"/>
      <c r="I125" s="16"/>
      <c r="J125" s="18">
        <v>3262606.99</v>
      </c>
      <c r="K125" s="16">
        <v>1717200</v>
      </c>
      <c r="L125" s="18">
        <f t="shared" si="3"/>
        <v>1545406.9900000002</v>
      </c>
      <c r="M125" s="8">
        <v>44111.540254629632</v>
      </c>
      <c r="N125" s="8">
        <v>44651</v>
      </c>
      <c r="O125" s="8">
        <v>44105</v>
      </c>
      <c r="P125" s="8">
        <v>44566</v>
      </c>
    </row>
    <row r="126" spans="1:16" x14ac:dyDescent="0.25">
      <c r="A126" s="3" t="s">
        <v>243</v>
      </c>
      <c r="B126" s="3" t="s">
        <v>421</v>
      </c>
      <c r="C126" s="3" t="s">
        <v>426</v>
      </c>
      <c r="D126" s="3" t="s">
        <v>427</v>
      </c>
      <c r="E126" s="15">
        <v>-4251.92</v>
      </c>
      <c r="F126" s="13"/>
      <c r="G126" s="16">
        <f t="shared" si="2"/>
        <v>-4251.92</v>
      </c>
      <c r="H126" s="19"/>
      <c r="I126" s="16"/>
      <c r="J126" s="18">
        <v>0</v>
      </c>
      <c r="K126" s="16">
        <v>25000</v>
      </c>
      <c r="L126" s="18">
        <f t="shared" si="3"/>
        <v>-25000</v>
      </c>
      <c r="M126" s="8">
        <v>44824.54787037037</v>
      </c>
      <c r="N126" s="8">
        <v>45291</v>
      </c>
      <c r="O126" s="8">
        <v>44835</v>
      </c>
      <c r="P126" s="8"/>
    </row>
    <row r="127" spans="1:16" x14ac:dyDescent="0.25">
      <c r="A127" s="3" t="s">
        <v>243</v>
      </c>
      <c r="B127" s="3" t="s">
        <v>421</v>
      </c>
      <c r="C127" s="3" t="s">
        <v>428</v>
      </c>
      <c r="D127" s="3" t="s">
        <v>429</v>
      </c>
      <c r="E127" s="15">
        <v>-417.96</v>
      </c>
      <c r="F127" s="13"/>
      <c r="G127" s="16">
        <f t="shared" si="2"/>
        <v>-417.96</v>
      </c>
      <c r="H127" s="19"/>
      <c r="I127" s="16"/>
      <c r="J127" s="18">
        <v>0</v>
      </c>
      <c r="K127" s="16">
        <v>25000</v>
      </c>
      <c r="L127" s="18">
        <f t="shared" si="3"/>
        <v>-25000</v>
      </c>
      <c r="M127" s="8">
        <v>44824.561030092591</v>
      </c>
      <c r="N127" s="8">
        <v>45178</v>
      </c>
      <c r="O127" s="8">
        <v>44835</v>
      </c>
      <c r="P127" s="8"/>
    </row>
    <row r="128" spans="1:16" x14ac:dyDescent="0.25">
      <c r="A128" s="3" t="s">
        <v>243</v>
      </c>
      <c r="B128" s="3" t="s">
        <v>421</v>
      </c>
      <c r="C128" s="3" t="s">
        <v>1262</v>
      </c>
      <c r="D128" s="3" t="s">
        <v>1263</v>
      </c>
      <c r="E128" s="15">
        <v>-2240.19</v>
      </c>
      <c r="F128" s="13"/>
      <c r="G128" s="16">
        <f t="shared" si="2"/>
        <v>-2240.19</v>
      </c>
      <c r="H128" s="19"/>
      <c r="I128" s="16"/>
      <c r="J128" s="18">
        <v>4145.8999999999996</v>
      </c>
      <c r="K128" s="16">
        <v>25000</v>
      </c>
      <c r="L128" s="18">
        <f t="shared" si="3"/>
        <v>-20854.099999999999</v>
      </c>
      <c r="M128" s="8">
        <v>44900.53800925926</v>
      </c>
      <c r="N128" s="8">
        <v>45121</v>
      </c>
      <c r="O128" s="8">
        <v>44927</v>
      </c>
      <c r="P128" s="8"/>
    </row>
    <row r="129" spans="1:16" x14ac:dyDescent="0.25">
      <c r="A129" s="3" t="s">
        <v>243</v>
      </c>
      <c r="B129" s="3" t="s">
        <v>421</v>
      </c>
      <c r="C129" s="3" t="s">
        <v>1264</v>
      </c>
      <c r="D129" s="3" t="s">
        <v>1265</v>
      </c>
      <c r="E129" s="15">
        <v>-4176.01</v>
      </c>
      <c r="F129" s="13"/>
      <c r="G129" s="16">
        <f t="shared" si="2"/>
        <v>-4176.01</v>
      </c>
      <c r="H129" s="19"/>
      <c r="I129" s="16"/>
      <c r="J129" s="18">
        <v>0</v>
      </c>
      <c r="K129" s="16">
        <v>25000</v>
      </c>
      <c r="L129" s="18">
        <f t="shared" si="3"/>
        <v>-25000</v>
      </c>
      <c r="M129" s="8">
        <v>44932.489745370367</v>
      </c>
      <c r="N129" s="8">
        <v>45163</v>
      </c>
      <c r="O129" s="8">
        <v>44958</v>
      </c>
      <c r="P129" s="8"/>
    </row>
    <row r="130" spans="1:16" x14ac:dyDescent="0.25">
      <c r="A130" s="3" t="s">
        <v>243</v>
      </c>
      <c r="B130" s="3" t="s">
        <v>421</v>
      </c>
      <c r="C130" s="3" t="s">
        <v>1266</v>
      </c>
      <c r="D130" s="3" t="s">
        <v>1267</v>
      </c>
      <c r="E130" s="15">
        <v>-4240.01</v>
      </c>
      <c r="F130" s="13"/>
      <c r="G130" s="16">
        <f t="shared" si="2"/>
        <v>-4240.01</v>
      </c>
      <c r="H130" s="19"/>
      <c r="I130" s="16"/>
      <c r="J130" s="18">
        <v>-12.820000000000618</v>
      </c>
      <c r="K130" s="16">
        <v>25000</v>
      </c>
      <c r="L130" s="18">
        <f t="shared" si="3"/>
        <v>-25012.82</v>
      </c>
      <c r="M130" s="8">
        <v>44932.496759259258</v>
      </c>
      <c r="N130" s="8">
        <v>45044</v>
      </c>
      <c r="O130" s="8">
        <v>44958</v>
      </c>
      <c r="P130" s="8"/>
    </row>
    <row r="131" spans="1:16" x14ac:dyDescent="0.25">
      <c r="A131" s="3" t="s">
        <v>243</v>
      </c>
      <c r="B131" s="3" t="s">
        <v>421</v>
      </c>
      <c r="C131" s="3" t="s">
        <v>1268</v>
      </c>
      <c r="D131" s="3" t="s">
        <v>1269</v>
      </c>
      <c r="E131" s="15">
        <v>-674.56</v>
      </c>
      <c r="F131" s="13"/>
      <c r="G131" s="16">
        <f t="shared" ref="G131:G194" si="4">E131-F131</f>
        <v>-674.56</v>
      </c>
      <c r="H131" s="19"/>
      <c r="I131" s="16"/>
      <c r="J131" s="18">
        <v>0</v>
      </c>
      <c r="K131" s="16">
        <v>25000</v>
      </c>
      <c r="L131" s="18">
        <f t="shared" si="3"/>
        <v>-25000</v>
      </c>
      <c r="M131" s="8">
        <v>44932.503032407411</v>
      </c>
      <c r="N131" s="8">
        <v>45212</v>
      </c>
      <c r="O131" s="8">
        <v>44958</v>
      </c>
      <c r="P131" s="8"/>
    </row>
    <row r="132" spans="1:16" x14ac:dyDescent="0.25">
      <c r="A132" s="3" t="s">
        <v>243</v>
      </c>
      <c r="B132" s="3" t="s">
        <v>421</v>
      </c>
      <c r="C132" s="3" t="s">
        <v>1270</v>
      </c>
      <c r="D132" s="3" t="s">
        <v>1271</v>
      </c>
      <c r="E132" s="15">
        <v>-2778.35</v>
      </c>
      <c r="F132" s="13"/>
      <c r="G132" s="16">
        <f t="shared" si="4"/>
        <v>-2778.35</v>
      </c>
      <c r="H132" s="19"/>
      <c r="I132" s="16"/>
      <c r="J132" s="18">
        <v>-8.4299999999998363</v>
      </c>
      <c r="K132" s="16">
        <v>25000</v>
      </c>
      <c r="L132" s="18">
        <f t="shared" si="3"/>
        <v>-25008.43</v>
      </c>
      <c r="M132" s="8">
        <v>44977.452743055554</v>
      </c>
      <c r="N132" s="8">
        <v>45086</v>
      </c>
      <c r="O132" s="8">
        <v>44986</v>
      </c>
      <c r="P132" s="8"/>
    </row>
    <row r="133" spans="1:16" x14ac:dyDescent="0.25">
      <c r="A133" s="3" t="s">
        <v>243</v>
      </c>
      <c r="B133" s="3" t="s">
        <v>421</v>
      </c>
      <c r="C133" s="3" t="s">
        <v>1445</v>
      </c>
      <c r="D133" s="3" t="s">
        <v>1446</v>
      </c>
      <c r="E133" s="15">
        <v>3151.45</v>
      </c>
      <c r="F133" s="13"/>
      <c r="G133" s="16">
        <f t="shared" si="4"/>
        <v>3151.45</v>
      </c>
      <c r="H133" s="19"/>
      <c r="I133" s="16"/>
      <c r="J133" s="18">
        <v>3151.45</v>
      </c>
      <c r="K133" s="16">
        <v>25000</v>
      </c>
      <c r="L133" s="18">
        <f t="shared" ref="L133:L196" si="5">J133-K133</f>
        <v>-21848.55</v>
      </c>
      <c r="M133" s="8">
        <v>45534.48704861111</v>
      </c>
      <c r="N133" s="8">
        <v>45817</v>
      </c>
      <c r="O133" s="8">
        <v>45627</v>
      </c>
      <c r="P133" s="8"/>
    </row>
    <row r="134" spans="1:16" x14ac:dyDescent="0.25">
      <c r="A134" s="3" t="s">
        <v>243</v>
      </c>
      <c r="B134" s="3" t="s">
        <v>421</v>
      </c>
      <c r="C134" s="3" t="s">
        <v>1447</v>
      </c>
      <c r="D134" s="3" t="s">
        <v>1448</v>
      </c>
      <c r="E134" s="15">
        <v>3749</v>
      </c>
      <c r="F134" s="13"/>
      <c r="G134" s="16">
        <f t="shared" si="4"/>
        <v>3749</v>
      </c>
      <c r="H134" s="19"/>
      <c r="I134" s="16"/>
      <c r="J134" s="18">
        <v>3749</v>
      </c>
      <c r="K134" s="16">
        <v>25000</v>
      </c>
      <c r="L134" s="18">
        <f t="shared" si="5"/>
        <v>-21251</v>
      </c>
      <c r="M134" s="8">
        <v>45561.214421296296</v>
      </c>
      <c r="N134" s="8">
        <v>45782</v>
      </c>
      <c r="O134" s="8">
        <v>45627</v>
      </c>
      <c r="P134" s="8"/>
    </row>
    <row r="135" spans="1:16" x14ac:dyDescent="0.25">
      <c r="A135" s="3" t="s">
        <v>243</v>
      </c>
      <c r="B135" s="3" t="s">
        <v>421</v>
      </c>
      <c r="C135" s="3" t="s">
        <v>1449</v>
      </c>
      <c r="D135" s="3" t="s">
        <v>1450</v>
      </c>
      <c r="E135" s="15">
        <v>3177.91</v>
      </c>
      <c r="F135" s="13"/>
      <c r="G135" s="16">
        <f t="shared" si="4"/>
        <v>3177.91</v>
      </c>
      <c r="H135" s="19"/>
      <c r="I135" s="16"/>
      <c r="J135" s="18">
        <v>3177.91</v>
      </c>
      <c r="K135" s="16">
        <v>25000</v>
      </c>
      <c r="L135" s="18">
        <f t="shared" si="5"/>
        <v>-21822.09</v>
      </c>
      <c r="M135" s="8">
        <v>45569.161435185182</v>
      </c>
      <c r="N135" s="8">
        <v>45782</v>
      </c>
      <c r="O135" s="8">
        <v>45627</v>
      </c>
      <c r="P135" s="8"/>
    </row>
    <row r="136" spans="1:16" x14ac:dyDescent="0.25">
      <c r="A136" s="3" t="s">
        <v>243</v>
      </c>
      <c r="B136" s="3" t="s">
        <v>421</v>
      </c>
      <c r="C136" s="3" t="s">
        <v>1451</v>
      </c>
      <c r="D136" s="3" t="s">
        <v>1452</v>
      </c>
      <c r="E136" s="15">
        <v>1221.25</v>
      </c>
      <c r="F136" s="13"/>
      <c r="G136" s="16">
        <f t="shared" si="4"/>
        <v>1221.25</v>
      </c>
      <c r="H136" s="19"/>
      <c r="I136" s="16"/>
      <c r="J136" s="18">
        <v>1221.25</v>
      </c>
      <c r="K136" s="16">
        <v>25000</v>
      </c>
      <c r="L136" s="18">
        <f t="shared" si="5"/>
        <v>-23778.75</v>
      </c>
      <c r="M136" s="8">
        <v>45601.363483796296</v>
      </c>
      <c r="N136" s="8">
        <v>45920</v>
      </c>
      <c r="O136" s="8">
        <v>45627</v>
      </c>
      <c r="P136" s="8"/>
    </row>
    <row r="137" spans="1:16" x14ac:dyDescent="0.25">
      <c r="A137" s="3" t="s">
        <v>243</v>
      </c>
      <c r="B137" s="3" t="s">
        <v>421</v>
      </c>
      <c r="C137" s="3" t="s">
        <v>912</v>
      </c>
      <c r="D137" s="3" t="s">
        <v>913</v>
      </c>
      <c r="E137" s="15">
        <v>9934.9699999999993</v>
      </c>
      <c r="F137" s="13"/>
      <c r="G137" s="16">
        <f t="shared" si="4"/>
        <v>9934.9699999999993</v>
      </c>
      <c r="H137" s="19"/>
      <c r="I137" s="16"/>
      <c r="J137" s="18">
        <v>9826.56</v>
      </c>
      <c r="K137" s="16">
        <v>0</v>
      </c>
      <c r="L137" s="18">
        <f t="shared" si="5"/>
        <v>9826.56</v>
      </c>
      <c r="M137" s="8">
        <v>39208</v>
      </c>
      <c r="N137" s="8">
        <v>55153</v>
      </c>
      <c r="O137" s="8">
        <v>39203</v>
      </c>
      <c r="P137" s="8">
        <v>39573</v>
      </c>
    </row>
    <row r="138" spans="1:16" x14ac:dyDescent="0.25">
      <c r="A138" s="3" t="s">
        <v>243</v>
      </c>
      <c r="B138" s="3" t="s">
        <v>421</v>
      </c>
      <c r="C138" s="3" t="s">
        <v>914</v>
      </c>
      <c r="D138" s="3" t="s">
        <v>915</v>
      </c>
      <c r="E138" s="15">
        <v>7033.81</v>
      </c>
      <c r="F138" s="13"/>
      <c r="G138" s="16">
        <f t="shared" si="4"/>
        <v>7033.81</v>
      </c>
      <c r="H138" s="19"/>
      <c r="I138" s="16"/>
      <c r="J138" s="18">
        <v>5408.6500000000005</v>
      </c>
      <c r="K138" s="16">
        <v>0</v>
      </c>
      <c r="L138" s="18">
        <f t="shared" si="5"/>
        <v>5408.6500000000005</v>
      </c>
      <c r="M138" s="8">
        <v>39286</v>
      </c>
      <c r="N138" s="8">
        <v>55153</v>
      </c>
      <c r="O138" s="8">
        <v>39326</v>
      </c>
      <c r="P138" s="8">
        <v>39672</v>
      </c>
    </row>
    <row r="139" spans="1:16" x14ac:dyDescent="0.25">
      <c r="A139" s="3" t="s">
        <v>243</v>
      </c>
      <c r="B139" s="3" t="s">
        <v>421</v>
      </c>
      <c r="C139" s="3" t="s">
        <v>934</v>
      </c>
      <c r="D139" s="3" t="s">
        <v>935</v>
      </c>
      <c r="E139" s="15">
        <v>17910.28</v>
      </c>
      <c r="F139" s="13"/>
      <c r="G139" s="16">
        <f t="shared" si="4"/>
        <v>17910.28</v>
      </c>
      <c r="H139" s="19"/>
      <c r="I139" s="16"/>
      <c r="J139" s="18">
        <v>18248.87</v>
      </c>
      <c r="K139" s="16">
        <v>49594.21</v>
      </c>
      <c r="L139" s="18">
        <f t="shared" si="5"/>
        <v>-31345.34</v>
      </c>
      <c r="M139" s="8">
        <v>41103</v>
      </c>
      <c r="N139" s="8">
        <v>41973</v>
      </c>
      <c r="O139" s="8">
        <v>41456</v>
      </c>
      <c r="P139" s="8">
        <v>41696</v>
      </c>
    </row>
    <row r="140" spans="1:16" x14ac:dyDescent="0.25">
      <c r="A140" s="3" t="s">
        <v>243</v>
      </c>
      <c r="B140" s="3" t="s">
        <v>421</v>
      </c>
      <c r="C140" s="3" t="s">
        <v>430</v>
      </c>
      <c r="D140" s="3" t="s">
        <v>431</v>
      </c>
      <c r="E140" s="15">
        <v>1443646.01</v>
      </c>
      <c r="F140" s="13"/>
      <c r="G140" s="16">
        <f t="shared" si="4"/>
        <v>1443646.01</v>
      </c>
      <c r="H140" s="19"/>
      <c r="I140" s="16"/>
      <c r="J140" s="18">
        <v>8678583.9700000007</v>
      </c>
      <c r="K140" s="16">
        <v>10000000</v>
      </c>
      <c r="L140" s="18">
        <f t="shared" si="5"/>
        <v>-1321416.0299999993</v>
      </c>
      <c r="M140" s="8">
        <v>42382.459432870368</v>
      </c>
      <c r="N140" s="8">
        <v>55153</v>
      </c>
      <c r="O140" s="8">
        <v>42401</v>
      </c>
      <c r="P140" s="8"/>
    </row>
    <row r="141" spans="1:16" x14ac:dyDescent="0.25">
      <c r="A141" s="3" t="s">
        <v>243</v>
      </c>
      <c r="B141" s="3" t="s">
        <v>421</v>
      </c>
      <c r="C141" s="3" t="s">
        <v>432</v>
      </c>
      <c r="D141" s="3" t="s">
        <v>433</v>
      </c>
      <c r="E141" s="15">
        <v>1520.18</v>
      </c>
      <c r="F141" s="13"/>
      <c r="G141" s="16">
        <f t="shared" si="4"/>
        <v>1520.18</v>
      </c>
      <c r="H141" s="19"/>
      <c r="I141" s="16"/>
      <c r="J141" s="18">
        <v>133048.47</v>
      </c>
      <c r="K141" s="16">
        <v>53405.95</v>
      </c>
      <c r="L141" s="18">
        <f t="shared" si="5"/>
        <v>79642.52</v>
      </c>
      <c r="M141" s="8">
        <v>44446.418032407404</v>
      </c>
      <c r="N141" s="8">
        <v>44710</v>
      </c>
      <c r="O141" s="8">
        <v>44440</v>
      </c>
      <c r="P141" s="8">
        <v>44671</v>
      </c>
    </row>
    <row r="142" spans="1:16" x14ac:dyDescent="0.25">
      <c r="A142" s="3" t="s">
        <v>243</v>
      </c>
      <c r="B142" s="3" t="s">
        <v>421</v>
      </c>
      <c r="C142" s="3" t="s">
        <v>1453</v>
      </c>
      <c r="D142" s="3" t="s">
        <v>1454</v>
      </c>
      <c r="E142" s="15">
        <v>332219.23</v>
      </c>
      <c r="F142" s="13"/>
      <c r="G142" s="16">
        <f t="shared" si="4"/>
        <v>332219.23</v>
      </c>
      <c r="H142" s="19"/>
      <c r="I142" s="16"/>
      <c r="J142" s="18">
        <v>332219.23</v>
      </c>
      <c r="K142" s="16">
        <v>59163.8</v>
      </c>
      <c r="L142" s="18">
        <f t="shared" si="5"/>
        <v>273055.43</v>
      </c>
      <c r="M142" s="8">
        <v>45351.750671296293</v>
      </c>
      <c r="N142" s="8">
        <v>45603</v>
      </c>
      <c r="O142" s="8">
        <v>45352</v>
      </c>
      <c r="P142" s="8">
        <v>45595</v>
      </c>
    </row>
    <row r="143" spans="1:16" x14ac:dyDescent="0.25">
      <c r="A143" s="3" t="s">
        <v>243</v>
      </c>
      <c r="B143" s="3" t="s">
        <v>421</v>
      </c>
      <c r="C143" s="3" t="s">
        <v>940</v>
      </c>
      <c r="D143" s="3" t="s">
        <v>941</v>
      </c>
      <c r="E143" s="15">
        <v>2325.5</v>
      </c>
      <c r="F143" s="13"/>
      <c r="G143" s="16">
        <f t="shared" si="4"/>
        <v>2325.5</v>
      </c>
      <c r="H143" s="19"/>
      <c r="I143" s="16"/>
      <c r="J143" s="18">
        <v>273223.93</v>
      </c>
      <c r="K143" s="16">
        <v>123394.12</v>
      </c>
      <c r="L143" s="18">
        <f t="shared" si="5"/>
        <v>149829.81</v>
      </c>
      <c r="M143" s="8">
        <v>43479.417557870373</v>
      </c>
      <c r="N143" s="8">
        <v>43762</v>
      </c>
      <c r="O143" s="8">
        <v>43586</v>
      </c>
      <c r="P143" s="8">
        <v>43833</v>
      </c>
    </row>
    <row r="144" spans="1:16" x14ac:dyDescent="0.25">
      <c r="A144" s="3" t="s">
        <v>243</v>
      </c>
      <c r="B144" s="3" t="s">
        <v>421</v>
      </c>
      <c r="C144" s="3" t="s">
        <v>946</v>
      </c>
      <c r="D144" s="3" t="s">
        <v>947</v>
      </c>
      <c r="E144" s="15">
        <v>797.23</v>
      </c>
      <c r="F144" s="13"/>
      <c r="G144" s="16">
        <f t="shared" si="4"/>
        <v>797.23</v>
      </c>
      <c r="H144" s="19"/>
      <c r="I144" s="16"/>
      <c r="J144" s="18">
        <v>200882.28</v>
      </c>
      <c r="K144" s="16">
        <v>83366.179999999993</v>
      </c>
      <c r="L144" s="18">
        <f t="shared" si="5"/>
        <v>117516.1</v>
      </c>
      <c r="M144" s="8">
        <v>44075.750787037039</v>
      </c>
      <c r="N144" s="8">
        <v>44486</v>
      </c>
      <c r="O144" s="8">
        <v>44075</v>
      </c>
      <c r="P144" s="8">
        <v>44475</v>
      </c>
    </row>
    <row r="145" spans="1:16" x14ac:dyDescent="0.25">
      <c r="A145" s="3" t="s">
        <v>243</v>
      </c>
      <c r="B145" s="3" t="s">
        <v>421</v>
      </c>
      <c r="C145" s="3" t="s">
        <v>1272</v>
      </c>
      <c r="D145" s="3" t="s">
        <v>1273</v>
      </c>
      <c r="E145" s="15">
        <v>85908.64</v>
      </c>
      <c r="F145" s="13"/>
      <c r="G145" s="16">
        <f t="shared" si="4"/>
        <v>85908.64</v>
      </c>
      <c r="H145" s="19"/>
      <c r="I145" s="16"/>
      <c r="J145" s="18">
        <v>97675.22</v>
      </c>
      <c r="K145" s="16">
        <v>58680.03</v>
      </c>
      <c r="L145" s="18">
        <f t="shared" si="5"/>
        <v>38995.19</v>
      </c>
      <c r="M145" s="8">
        <v>45259.584201388891</v>
      </c>
      <c r="N145" s="8">
        <v>45400</v>
      </c>
      <c r="O145" s="8">
        <v>45261</v>
      </c>
      <c r="P145" s="8">
        <v>45399</v>
      </c>
    </row>
    <row r="146" spans="1:16" x14ac:dyDescent="0.25">
      <c r="A146" s="3" t="s">
        <v>243</v>
      </c>
      <c r="B146" s="3" t="s">
        <v>421</v>
      </c>
      <c r="C146" s="3" t="s">
        <v>1274</v>
      </c>
      <c r="D146" s="3" t="s">
        <v>1275</v>
      </c>
      <c r="E146" s="15">
        <v>46522.15</v>
      </c>
      <c r="F146" s="13"/>
      <c r="G146" s="16">
        <f t="shared" si="4"/>
        <v>46522.15</v>
      </c>
      <c r="H146" s="19"/>
      <c r="I146" s="16"/>
      <c r="J146" s="18">
        <v>46603.03</v>
      </c>
      <c r="K146" s="16">
        <v>50460.65</v>
      </c>
      <c r="L146" s="18">
        <f t="shared" si="5"/>
        <v>-3857.6200000000026</v>
      </c>
      <c r="M146" s="8">
        <v>45237.417581018519</v>
      </c>
      <c r="N146" s="8">
        <v>45523</v>
      </c>
      <c r="O146" s="8">
        <v>45261</v>
      </c>
      <c r="P146" s="8">
        <v>45504</v>
      </c>
    </row>
    <row r="147" spans="1:16" x14ac:dyDescent="0.25">
      <c r="A147" s="3" t="s">
        <v>243</v>
      </c>
      <c r="B147" s="3" t="s">
        <v>421</v>
      </c>
      <c r="C147" s="3" t="s">
        <v>438</v>
      </c>
      <c r="D147" s="3" t="s">
        <v>439</v>
      </c>
      <c r="E147" s="15">
        <v>1233.46</v>
      </c>
      <c r="F147" s="13"/>
      <c r="G147" s="16">
        <f t="shared" si="4"/>
        <v>1233.46</v>
      </c>
      <c r="H147" s="19"/>
      <c r="I147" s="16"/>
      <c r="J147" s="18">
        <v>114526.89</v>
      </c>
      <c r="K147" s="16">
        <v>72524.38</v>
      </c>
      <c r="L147" s="18">
        <f t="shared" si="5"/>
        <v>42002.509999999995</v>
      </c>
      <c r="M147" s="8">
        <v>44463.584421296298</v>
      </c>
      <c r="N147" s="8">
        <v>44551</v>
      </c>
      <c r="O147" s="8">
        <v>44470</v>
      </c>
      <c r="P147" s="8">
        <v>44694</v>
      </c>
    </row>
    <row r="148" spans="1:16" x14ac:dyDescent="0.25">
      <c r="A148" s="3" t="s">
        <v>243</v>
      </c>
      <c r="B148" s="3" t="s">
        <v>421</v>
      </c>
      <c r="C148" s="3" t="s">
        <v>442</v>
      </c>
      <c r="D148" s="3" t="s">
        <v>443</v>
      </c>
      <c r="E148" s="15">
        <v>493.24</v>
      </c>
      <c r="F148" s="13"/>
      <c r="G148" s="16">
        <f t="shared" si="4"/>
        <v>493.24</v>
      </c>
      <c r="H148" s="19"/>
      <c r="I148" s="16"/>
      <c r="J148" s="18">
        <v>70340.260000000009</v>
      </c>
      <c r="K148" s="16">
        <v>26396.880000000001</v>
      </c>
      <c r="L148" s="18">
        <f t="shared" si="5"/>
        <v>43943.380000000005</v>
      </c>
      <c r="M148" s="8">
        <v>44396.584687499999</v>
      </c>
      <c r="N148" s="8">
        <v>45650</v>
      </c>
      <c r="O148" s="8">
        <v>44409</v>
      </c>
      <c r="P148" s="8">
        <v>44594</v>
      </c>
    </row>
    <row r="149" spans="1:16" x14ac:dyDescent="0.25">
      <c r="A149" s="3" t="s">
        <v>243</v>
      </c>
      <c r="B149" s="3" t="s">
        <v>421</v>
      </c>
      <c r="C149" s="3" t="s">
        <v>956</v>
      </c>
      <c r="D149" s="3" t="s">
        <v>957</v>
      </c>
      <c r="E149" s="15">
        <v>1041.2</v>
      </c>
      <c r="F149" s="13"/>
      <c r="G149" s="16">
        <f t="shared" si="4"/>
        <v>1041.2</v>
      </c>
      <c r="H149" s="19"/>
      <c r="I149" s="16"/>
      <c r="J149" s="18">
        <v>255288.49000000002</v>
      </c>
      <c r="K149" s="16">
        <v>147466.28</v>
      </c>
      <c r="L149" s="18">
        <f t="shared" si="5"/>
        <v>107822.21000000002</v>
      </c>
      <c r="M149" s="8">
        <v>43643.41783564815</v>
      </c>
      <c r="N149" s="8">
        <v>43825</v>
      </c>
      <c r="O149" s="8">
        <v>43647</v>
      </c>
      <c r="P149" s="8">
        <v>43901</v>
      </c>
    </row>
    <row r="150" spans="1:16" x14ac:dyDescent="0.25">
      <c r="A150" s="3" t="s">
        <v>243</v>
      </c>
      <c r="B150" s="3" t="s">
        <v>421</v>
      </c>
      <c r="C150" s="3" t="s">
        <v>450</v>
      </c>
      <c r="D150" s="3" t="s">
        <v>451</v>
      </c>
      <c r="E150" s="15">
        <v>889.49</v>
      </c>
      <c r="F150" s="13"/>
      <c r="G150" s="16">
        <f t="shared" si="4"/>
        <v>889.49</v>
      </c>
      <c r="H150" s="19"/>
      <c r="I150" s="16"/>
      <c r="J150" s="18">
        <v>195801.05</v>
      </c>
      <c r="K150" s="16">
        <v>74423.61</v>
      </c>
      <c r="L150" s="18">
        <f t="shared" si="5"/>
        <v>121377.43999999999</v>
      </c>
      <c r="M150" s="8">
        <v>44279.418124999997</v>
      </c>
      <c r="N150" s="8">
        <v>45572</v>
      </c>
      <c r="O150" s="8">
        <v>44287</v>
      </c>
      <c r="P150" s="8">
        <v>44530</v>
      </c>
    </row>
    <row r="151" spans="1:16" x14ac:dyDescent="0.25">
      <c r="A151" s="3" t="s">
        <v>243</v>
      </c>
      <c r="B151" s="3" t="s">
        <v>421</v>
      </c>
      <c r="C151" s="3" t="s">
        <v>452</v>
      </c>
      <c r="D151" s="3" t="s">
        <v>453</v>
      </c>
      <c r="E151" s="15">
        <v>2710.48</v>
      </c>
      <c r="F151" s="13"/>
      <c r="G151" s="16">
        <f t="shared" si="4"/>
        <v>2710.48</v>
      </c>
      <c r="H151" s="19"/>
      <c r="I151" s="16"/>
      <c r="J151" s="18">
        <v>497580.67</v>
      </c>
      <c r="K151" s="16">
        <v>161978.74</v>
      </c>
      <c r="L151" s="18">
        <f t="shared" si="5"/>
        <v>335601.93</v>
      </c>
      <c r="M151" s="8">
        <v>44103.417615740742</v>
      </c>
      <c r="N151" s="8">
        <v>44546</v>
      </c>
      <c r="O151" s="8">
        <v>44075</v>
      </c>
      <c r="P151" s="8">
        <v>44571</v>
      </c>
    </row>
    <row r="152" spans="1:16" x14ac:dyDescent="0.25">
      <c r="A152" s="3" t="s">
        <v>243</v>
      </c>
      <c r="B152" s="3" t="s">
        <v>421</v>
      </c>
      <c r="C152" s="3" t="s">
        <v>454</v>
      </c>
      <c r="D152" s="3" t="s">
        <v>455</v>
      </c>
      <c r="E152" s="15">
        <v>1518.62</v>
      </c>
      <c r="F152" s="13"/>
      <c r="G152" s="16">
        <f t="shared" si="4"/>
        <v>1518.62</v>
      </c>
      <c r="H152" s="19"/>
      <c r="I152" s="16"/>
      <c r="J152" s="18">
        <v>156447.83000000002</v>
      </c>
      <c r="K152" s="16">
        <v>88637.51</v>
      </c>
      <c r="L152" s="18">
        <f t="shared" si="5"/>
        <v>67810.320000000022</v>
      </c>
      <c r="M152" s="8">
        <v>44481.584317129629</v>
      </c>
      <c r="N152" s="8">
        <v>44728</v>
      </c>
      <c r="O152" s="8">
        <v>44470</v>
      </c>
      <c r="P152" s="8">
        <v>44689</v>
      </c>
    </row>
    <row r="153" spans="1:16" x14ac:dyDescent="0.25">
      <c r="A153" s="3" t="s">
        <v>243</v>
      </c>
      <c r="B153" s="3" t="s">
        <v>421</v>
      </c>
      <c r="C153" s="3" t="s">
        <v>958</v>
      </c>
      <c r="D153" s="3" t="s">
        <v>959</v>
      </c>
      <c r="E153" s="15">
        <v>3335.55</v>
      </c>
      <c r="F153" s="13"/>
      <c r="G153" s="16">
        <f t="shared" si="4"/>
        <v>3335.55</v>
      </c>
      <c r="H153" s="19"/>
      <c r="I153" s="16"/>
      <c r="J153" s="18">
        <v>578321.41000000015</v>
      </c>
      <c r="K153" s="16">
        <v>541626</v>
      </c>
      <c r="L153" s="18">
        <f t="shared" si="5"/>
        <v>36695.410000000149</v>
      </c>
      <c r="M153" s="8">
        <v>43866.418298611112</v>
      </c>
      <c r="N153" s="8">
        <v>43973</v>
      </c>
      <c r="O153" s="8">
        <v>43862</v>
      </c>
      <c r="P153" s="8">
        <v>44134</v>
      </c>
    </row>
    <row r="154" spans="1:16" x14ac:dyDescent="0.25">
      <c r="A154" s="3" t="s">
        <v>243</v>
      </c>
      <c r="B154" s="3" t="s">
        <v>421</v>
      </c>
      <c r="C154" s="3" t="s">
        <v>456</v>
      </c>
      <c r="D154" s="3" t="s">
        <v>457</v>
      </c>
      <c r="E154" s="15">
        <v>1059.2</v>
      </c>
      <c r="F154" s="13"/>
      <c r="G154" s="16">
        <f t="shared" si="4"/>
        <v>1059.2</v>
      </c>
      <c r="H154" s="19"/>
      <c r="I154" s="16"/>
      <c r="J154" s="18">
        <v>159503.82</v>
      </c>
      <c r="K154" s="16">
        <v>83717.7</v>
      </c>
      <c r="L154" s="18">
        <f t="shared" si="5"/>
        <v>75786.12000000001</v>
      </c>
      <c r="M154" s="8">
        <v>44428.417719907404</v>
      </c>
      <c r="N154" s="8">
        <v>44735</v>
      </c>
      <c r="O154" s="8">
        <v>44409</v>
      </c>
      <c r="P154" s="8">
        <v>44710</v>
      </c>
    </row>
    <row r="155" spans="1:16" x14ac:dyDescent="0.25">
      <c r="A155" s="3" t="s">
        <v>243</v>
      </c>
      <c r="B155" s="3" t="s">
        <v>421</v>
      </c>
      <c r="C155" s="3" t="s">
        <v>458</v>
      </c>
      <c r="D155" s="3" t="s">
        <v>459</v>
      </c>
      <c r="E155" s="15">
        <v>1238.6199999999999</v>
      </c>
      <c r="F155" s="13"/>
      <c r="G155" s="16">
        <f t="shared" si="4"/>
        <v>1238.6199999999999</v>
      </c>
      <c r="H155" s="19"/>
      <c r="I155" s="16"/>
      <c r="J155" s="18">
        <v>160395.16</v>
      </c>
      <c r="K155" s="16">
        <v>128082.79</v>
      </c>
      <c r="L155" s="18">
        <f t="shared" si="5"/>
        <v>32312.37000000001</v>
      </c>
      <c r="M155" s="8">
        <v>44602.417731481481</v>
      </c>
      <c r="N155" s="8">
        <v>44777</v>
      </c>
      <c r="O155" s="8">
        <v>44593</v>
      </c>
      <c r="P155" s="8">
        <v>44763</v>
      </c>
    </row>
    <row r="156" spans="1:16" x14ac:dyDescent="0.25">
      <c r="A156" s="3" t="s">
        <v>243</v>
      </c>
      <c r="B156" s="3" t="s">
        <v>421</v>
      </c>
      <c r="C156" s="3" t="s">
        <v>460</v>
      </c>
      <c r="D156" s="3" t="s">
        <v>461</v>
      </c>
      <c r="E156" s="15">
        <v>531.20000000000005</v>
      </c>
      <c r="F156" s="13"/>
      <c r="G156" s="16">
        <f t="shared" si="4"/>
        <v>531.20000000000005</v>
      </c>
      <c r="H156" s="19"/>
      <c r="I156" s="16"/>
      <c r="J156" s="18">
        <v>81168.009999999995</v>
      </c>
      <c r="K156" s="16">
        <v>46814.99</v>
      </c>
      <c r="L156" s="18">
        <f t="shared" si="5"/>
        <v>34353.019999999997</v>
      </c>
      <c r="M156" s="8">
        <v>44546.751388888886</v>
      </c>
      <c r="N156" s="8">
        <v>44986</v>
      </c>
      <c r="O156" s="8">
        <v>44562</v>
      </c>
      <c r="P156" s="8">
        <v>44909</v>
      </c>
    </row>
    <row r="157" spans="1:16" x14ac:dyDescent="0.25">
      <c r="A157" s="3" t="s">
        <v>243</v>
      </c>
      <c r="B157" s="3" t="s">
        <v>421</v>
      </c>
      <c r="C157" s="3" t="s">
        <v>1455</v>
      </c>
      <c r="D157" s="3" t="s">
        <v>1456</v>
      </c>
      <c r="E157" s="15">
        <v>39699.589999999997</v>
      </c>
      <c r="F157" s="13"/>
      <c r="G157" s="16">
        <f t="shared" si="4"/>
        <v>39699.589999999997</v>
      </c>
      <c r="H157" s="19"/>
      <c r="I157" s="16"/>
      <c r="J157" s="18">
        <v>39699.589999999997</v>
      </c>
      <c r="K157" s="16">
        <v>22070.6</v>
      </c>
      <c r="L157" s="18">
        <f t="shared" si="5"/>
        <v>17628.989999999998</v>
      </c>
      <c r="M157" s="8">
        <v>45358.417361111111</v>
      </c>
      <c r="N157" s="8">
        <v>45512</v>
      </c>
      <c r="O157" s="8">
        <v>45352</v>
      </c>
      <c r="P157" s="8">
        <v>45494</v>
      </c>
    </row>
    <row r="158" spans="1:16" x14ac:dyDescent="0.25">
      <c r="A158" s="3" t="s">
        <v>243</v>
      </c>
      <c r="B158" s="3" t="s">
        <v>421</v>
      </c>
      <c r="C158" s="3" t="s">
        <v>964</v>
      </c>
      <c r="D158" s="3" t="s">
        <v>965</v>
      </c>
      <c r="E158" s="15">
        <v>1020.14</v>
      </c>
      <c r="F158" s="13"/>
      <c r="G158" s="16">
        <f t="shared" si="4"/>
        <v>1020.14</v>
      </c>
      <c r="H158" s="19"/>
      <c r="I158" s="16"/>
      <c r="J158" s="18">
        <v>243948.95</v>
      </c>
      <c r="K158" s="16">
        <v>163070</v>
      </c>
      <c r="L158" s="18">
        <f t="shared" si="5"/>
        <v>80878.950000000012</v>
      </c>
      <c r="M158" s="8">
        <v>43676.417673611111</v>
      </c>
      <c r="N158" s="8">
        <v>43888</v>
      </c>
      <c r="O158" s="8">
        <v>43678</v>
      </c>
      <c r="P158" s="8">
        <v>43964</v>
      </c>
    </row>
    <row r="159" spans="1:16" x14ac:dyDescent="0.25">
      <c r="A159" s="3" t="s">
        <v>243</v>
      </c>
      <c r="B159" s="3" t="s">
        <v>421</v>
      </c>
      <c r="C159" s="3" t="s">
        <v>1457</v>
      </c>
      <c r="D159" s="3" t="s">
        <v>1458</v>
      </c>
      <c r="E159" s="15">
        <v>15171.97</v>
      </c>
      <c r="F159" s="13"/>
      <c r="G159" s="16">
        <f t="shared" si="4"/>
        <v>15171.97</v>
      </c>
      <c r="H159" s="19"/>
      <c r="I159" s="16"/>
      <c r="J159" s="18">
        <v>15171.97</v>
      </c>
      <c r="K159" s="16">
        <v>10940.87</v>
      </c>
      <c r="L159" s="18">
        <f t="shared" si="5"/>
        <v>4231.0999999999985</v>
      </c>
      <c r="M159" s="8">
        <v>45323.584039351852</v>
      </c>
      <c r="N159" s="8">
        <v>45480</v>
      </c>
      <c r="O159" s="8">
        <v>45323</v>
      </c>
      <c r="P159" s="8">
        <v>45442</v>
      </c>
    </row>
    <row r="160" spans="1:16" x14ac:dyDescent="0.25">
      <c r="A160" s="3" t="s">
        <v>243</v>
      </c>
      <c r="B160" s="3" t="s">
        <v>421</v>
      </c>
      <c r="C160" s="3" t="s">
        <v>1459</v>
      </c>
      <c r="D160" s="3" t="s">
        <v>1460</v>
      </c>
      <c r="E160" s="15">
        <v>20058.95</v>
      </c>
      <c r="F160" s="13"/>
      <c r="G160" s="16">
        <f t="shared" si="4"/>
        <v>20058.95</v>
      </c>
      <c r="H160" s="19"/>
      <c r="I160" s="16"/>
      <c r="J160" s="18">
        <v>20058.95</v>
      </c>
      <c r="K160" s="16">
        <v>15290.78</v>
      </c>
      <c r="L160" s="18">
        <f t="shared" si="5"/>
        <v>4768.17</v>
      </c>
      <c r="M160" s="8">
        <v>45432.75099537037</v>
      </c>
      <c r="N160" s="8">
        <v>45582</v>
      </c>
      <c r="O160" s="8">
        <v>45413</v>
      </c>
      <c r="P160" s="8">
        <v>45558</v>
      </c>
    </row>
    <row r="161" spans="1:16" x14ac:dyDescent="0.25">
      <c r="A161" s="3" t="s">
        <v>243</v>
      </c>
      <c r="B161" s="3" t="s">
        <v>421</v>
      </c>
      <c r="C161" s="3" t="s">
        <v>462</v>
      </c>
      <c r="D161" s="3" t="s">
        <v>463</v>
      </c>
      <c r="E161" s="15">
        <v>5436</v>
      </c>
      <c r="F161" s="13"/>
      <c r="G161" s="16">
        <f t="shared" si="4"/>
        <v>5436</v>
      </c>
      <c r="H161" s="19"/>
      <c r="I161" s="16"/>
      <c r="J161" s="18">
        <v>613957.62</v>
      </c>
      <c r="K161" s="16">
        <v>240393.36</v>
      </c>
      <c r="L161" s="18">
        <f t="shared" si="5"/>
        <v>373564.26</v>
      </c>
      <c r="M161" s="8">
        <v>44454.751435185186</v>
      </c>
      <c r="N161" s="8">
        <v>44798</v>
      </c>
      <c r="O161" s="8">
        <v>44470</v>
      </c>
      <c r="P161" s="8">
        <v>44775</v>
      </c>
    </row>
    <row r="162" spans="1:16" x14ac:dyDescent="0.25">
      <c r="A162" s="3" t="s">
        <v>243</v>
      </c>
      <c r="B162" s="3" t="s">
        <v>421</v>
      </c>
      <c r="C162" s="3" t="s">
        <v>464</v>
      </c>
      <c r="D162" s="3" t="s">
        <v>465</v>
      </c>
      <c r="E162" s="15">
        <v>3153.95</v>
      </c>
      <c r="F162" s="13"/>
      <c r="G162" s="16">
        <f t="shared" si="4"/>
        <v>3153.95</v>
      </c>
      <c r="H162" s="19"/>
      <c r="I162" s="16"/>
      <c r="J162" s="18">
        <v>530855.71</v>
      </c>
      <c r="K162" s="16">
        <v>161397.39000000001</v>
      </c>
      <c r="L162" s="18">
        <f t="shared" si="5"/>
        <v>369458.31999999995</v>
      </c>
      <c r="M162" s="8">
        <v>44763.751134259262</v>
      </c>
      <c r="N162" s="8">
        <v>44983</v>
      </c>
      <c r="O162" s="8">
        <v>44743</v>
      </c>
      <c r="P162" s="8">
        <v>44978</v>
      </c>
    </row>
    <row r="163" spans="1:16" x14ac:dyDescent="0.25">
      <c r="A163" s="3" t="s">
        <v>243</v>
      </c>
      <c r="B163" s="3" t="s">
        <v>421</v>
      </c>
      <c r="C163" s="3" t="s">
        <v>466</v>
      </c>
      <c r="D163" s="3" t="s">
        <v>467</v>
      </c>
      <c r="E163" s="15">
        <v>858.16</v>
      </c>
      <c r="F163" s="13"/>
      <c r="G163" s="16">
        <f t="shared" si="4"/>
        <v>858.16</v>
      </c>
      <c r="H163" s="19"/>
      <c r="I163" s="16"/>
      <c r="J163" s="18">
        <v>117707.39</v>
      </c>
      <c r="K163" s="16">
        <v>76342.509999999995</v>
      </c>
      <c r="L163" s="18">
        <f t="shared" si="5"/>
        <v>41364.880000000005</v>
      </c>
      <c r="M163" s="8">
        <v>44699.750613425924</v>
      </c>
      <c r="N163" s="8">
        <v>44882</v>
      </c>
      <c r="O163" s="8">
        <v>44682</v>
      </c>
      <c r="P163" s="8">
        <v>44873</v>
      </c>
    </row>
    <row r="164" spans="1:16" x14ac:dyDescent="0.25">
      <c r="A164" s="3" t="s">
        <v>243</v>
      </c>
      <c r="B164" s="3" t="s">
        <v>421</v>
      </c>
      <c r="C164" s="3" t="s">
        <v>1461</v>
      </c>
      <c r="D164" s="3" t="s">
        <v>1462</v>
      </c>
      <c r="E164" s="15">
        <v>71768.639999999999</v>
      </c>
      <c r="F164" s="13"/>
      <c r="G164" s="16">
        <f t="shared" si="4"/>
        <v>71768.639999999999</v>
      </c>
      <c r="H164" s="19"/>
      <c r="I164" s="16"/>
      <c r="J164" s="18">
        <v>71768.639999999999</v>
      </c>
      <c r="K164" s="16">
        <v>33684.620000000003</v>
      </c>
      <c r="L164" s="18">
        <f t="shared" si="5"/>
        <v>38084.019999999997</v>
      </c>
      <c r="M164" s="8">
        <v>45422.417766203704</v>
      </c>
      <c r="N164" s="8">
        <v>45708</v>
      </c>
      <c r="O164" s="8">
        <v>45413</v>
      </c>
      <c r="P164" s="8">
        <v>45706</v>
      </c>
    </row>
    <row r="165" spans="1:16" x14ac:dyDescent="0.25">
      <c r="A165" s="3" t="s">
        <v>243</v>
      </c>
      <c r="B165" s="3" t="s">
        <v>421</v>
      </c>
      <c r="C165" s="3" t="s">
        <v>1463</v>
      </c>
      <c r="D165" s="3" t="s">
        <v>1464</v>
      </c>
      <c r="E165" s="15">
        <v>173119.58</v>
      </c>
      <c r="F165" s="13"/>
      <c r="G165" s="16">
        <f t="shared" si="4"/>
        <v>173119.58</v>
      </c>
      <c r="H165" s="19"/>
      <c r="I165" s="16"/>
      <c r="J165" s="18">
        <v>173119.58</v>
      </c>
      <c r="K165" s="16">
        <v>68945.02</v>
      </c>
      <c r="L165" s="18">
        <f t="shared" si="5"/>
        <v>104174.55999999998</v>
      </c>
      <c r="M165" s="8">
        <v>45504.584143518521</v>
      </c>
      <c r="N165" s="8">
        <v>45806</v>
      </c>
      <c r="O165" s="8">
        <v>45566</v>
      </c>
      <c r="P165" s="8">
        <v>45791</v>
      </c>
    </row>
    <row r="166" spans="1:16" x14ac:dyDescent="0.25">
      <c r="A166" s="3" t="s">
        <v>243</v>
      </c>
      <c r="B166" s="3" t="s">
        <v>421</v>
      </c>
      <c r="C166" s="3" t="s">
        <v>1465</v>
      </c>
      <c r="D166" s="3" t="s">
        <v>1466</v>
      </c>
      <c r="E166" s="15">
        <v>18854.59</v>
      </c>
      <c r="F166" s="13"/>
      <c r="G166" s="16">
        <f t="shared" si="4"/>
        <v>18854.59</v>
      </c>
      <c r="H166" s="19"/>
      <c r="I166" s="16"/>
      <c r="J166" s="18">
        <v>18854.59</v>
      </c>
      <c r="K166" s="16">
        <v>14087.05</v>
      </c>
      <c r="L166" s="18">
        <f t="shared" si="5"/>
        <v>4767.5400000000009</v>
      </c>
      <c r="M166" s="8">
        <v>45425.58421296296</v>
      </c>
      <c r="N166" s="8">
        <v>45561</v>
      </c>
      <c r="O166" s="8">
        <v>45413</v>
      </c>
      <c r="P166" s="8">
        <v>45547</v>
      </c>
    </row>
    <row r="167" spans="1:16" x14ac:dyDescent="0.25">
      <c r="A167" s="3" t="s">
        <v>243</v>
      </c>
      <c r="B167" s="3" t="s">
        <v>421</v>
      </c>
      <c r="C167" s="3" t="s">
        <v>468</v>
      </c>
      <c r="D167" s="3" t="s">
        <v>469</v>
      </c>
      <c r="E167" s="15">
        <v>-5.47</v>
      </c>
      <c r="F167" s="13"/>
      <c r="G167" s="16">
        <f t="shared" si="4"/>
        <v>-5.47</v>
      </c>
      <c r="H167" s="19"/>
      <c r="I167" s="16"/>
      <c r="J167" s="18">
        <v>33262.32</v>
      </c>
      <c r="K167" s="16">
        <v>19811.349999999999</v>
      </c>
      <c r="L167" s="18">
        <f t="shared" si="5"/>
        <v>13450.970000000001</v>
      </c>
      <c r="M167" s="8">
        <v>44540.584467592591</v>
      </c>
      <c r="N167" s="8">
        <v>44700</v>
      </c>
      <c r="O167" s="8">
        <v>44531</v>
      </c>
      <c r="P167" s="8">
        <v>44647</v>
      </c>
    </row>
    <row r="168" spans="1:16" x14ac:dyDescent="0.25">
      <c r="A168" s="3" t="s">
        <v>243</v>
      </c>
      <c r="B168" s="3" t="s">
        <v>421</v>
      </c>
      <c r="C168" s="3" t="s">
        <v>1467</v>
      </c>
      <c r="D168" s="3" t="s">
        <v>1468</v>
      </c>
      <c r="E168" s="15">
        <v>38814.589999999997</v>
      </c>
      <c r="F168" s="13"/>
      <c r="G168" s="16">
        <f t="shared" si="4"/>
        <v>38814.589999999997</v>
      </c>
      <c r="H168" s="19"/>
      <c r="I168" s="16"/>
      <c r="J168" s="18">
        <v>38814.589999999997</v>
      </c>
      <c r="K168" s="16">
        <v>23780.45</v>
      </c>
      <c r="L168" s="18">
        <f t="shared" si="5"/>
        <v>15034.139999999996</v>
      </c>
      <c r="M168" s="8">
        <v>45503.417384259257</v>
      </c>
      <c r="N168" s="8">
        <v>45670</v>
      </c>
      <c r="O168" s="8">
        <v>45505</v>
      </c>
      <c r="P168" s="8">
        <v>45649</v>
      </c>
    </row>
    <row r="169" spans="1:16" x14ac:dyDescent="0.25">
      <c r="A169" s="3" t="s">
        <v>243</v>
      </c>
      <c r="B169" s="3" t="s">
        <v>421</v>
      </c>
      <c r="C169" s="3" t="s">
        <v>474</v>
      </c>
      <c r="D169" s="3" t="s">
        <v>475</v>
      </c>
      <c r="E169" s="15">
        <v>705.53</v>
      </c>
      <c r="F169" s="13"/>
      <c r="G169" s="16">
        <f t="shared" si="4"/>
        <v>705.53</v>
      </c>
      <c r="H169" s="19"/>
      <c r="I169" s="16"/>
      <c r="J169" s="18">
        <v>82320.42</v>
      </c>
      <c r="K169" s="16">
        <v>54841.48</v>
      </c>
      <c r="L169" s="18">
        <f t="shared" si="5"/>
        <v>27478.939999999995</v>
      </c>
      <c r="M169" s="8">
        <v>44671.750949074078</v>
      </c>
      <c r="N169" s="8">
        <v>44819</v>
      </c>
      <c r="O169" s="8">
        <v>44682</v>
      </c>
      <c r="P169" s="8">
        <v>44809</v>
      </c>
    </row>
    <row r="170" spans="1:16" x14ac:dyDescent="0.25">
      <c r="A170" s="3" t="s">
        <v>243</v>
      </c>
      <c r="B170" s="3" t="s">
        <v>421</v>
      </c>
      <c r="C170" s="3" t="s">
        <v>476</v>
      </c>
      <c r="D170" s="3" t="s">
        <v>477</v>
      </c>
      <c r="E170" s="15">
        <v>966.52</v>
      </c>
      <c r="F170" s="13"/>
      <c r="G170" s="16">
        <f t="shared" si="4"/>
        <v>966.52</v>
      </c>
      <c r="H170" s="19"/>
      <c r="I170" s="16"/>
      <c r="J170" s="18">
        <v>173440.31999999998</v>
      </c>
      <c r="K170" s="16">
        <v>66243.210000000006</v>
      </c>
      <c r="L170" s="18">
        <f t="shared" si="5"/>
        <v>107197.10999999997</v>
      </c>
      <c r="M170" s="8">
        <v>44757.750694444447</v>
      </c>
      <c r="N170" s="8">
        <v>44924</v>
      </c>
      <c r="O170" s="8">
        <v>44743</v>
      </c>
      <c r="P170" s="8">
        <v>44915</v>
      </c>
    </row>
    <row r="171" spans="1:16" x14ac:dyDescent="0.25">
      <c r="A171" s="3" t="s">
        <v>243</v>
      </c>
      <c r="B171" s="3" t="s">
        <v>421</v>
      </c>
      <c r="C171" s="3" t="s">
        <v>1469</v>
      </c>
      <c r="D171" s="3" t="s">
        <v>1470</v>
      </c>
      <c r="E171" s="15">
        <v>964.14</v>
      </c>
      <c r="F171" s="13"/>
      <c r="G171" s="16">
        <f t="shared" si="4"/>
        <v>964.14</v>
      </c>
      <c r="H171" s="19"/>
      <c r="I171" s="16"/>
      <c r="J171" s="18">
        <v>210927.94</v>
      </c>
      <c r="K171" s="16">
        <v>73344</v>
      </c>
      <c r="L171" s="18">
        <f t="shared" si="5"/>
        <v>137583.94</v>
      </c>
      <c r="M171" s="8">
        <v>43782.417430555557</v>
      </c>
      <c r="N171" s="8">
        <v>43833</v>
      </c>
      <c r="O171" s="8">
        <v>43770</v>
      </c>
      <c r="P171" s="8">
        <v>44000</v>
      </c>
    </row>
    <row r="172" spans="1:16" x14ac:dyDescent="0.25">
      <c r="A172" s="3" t="s">
        <v>243</v>
      </c>
      <c r="B172" s="3" t="s">
        <v>421</v>
      </c>
      <c r="C172" s="3" t="s">
        <v>1471</v>
      </c>
      <c r="D172" s="3" t="s">
        <v>1472</v>
      </c>
      <c r="E172" s="15">
        <v>44472.78</v>
      </c>
      <c r="F172" s="13"/>
      <c r="G172" s="16">
        <f t="shared" si="4"/>
        <v>44472.78</v>
      </c>
      <c r="H172" s="19"/>
      <c r="I172" s="16"/>
      <c r="J172" s="18">
        <v>44472.78</v>
      </c>
      <c r="K172" s="16">
        <v>120008.83</v>
      </c>
      <c r="L172" s="18">
        <f t="shared" si="5"/>
        <v>-75536.05</v>
      </c>
      <c r="M172" s="8">
        <v>45602.58421296296</v>
      </c>
      <c r="N172" s="8">
        <v>45834</v>
      </c>
      <c r="O172" s="8">
        <v>45597</v>
      </c>
      <c r="P172" s="8">
        <v>45833</v>
      </c>
    </row>
    <row r="173" spans="1:16" x14ac:dyDescent="0.25">
      <c r="A173" s="3" t="s">
        <v>243</v>
      </c>
      <c r="B173" s="3" t="s">
        <v>421</v>
      </c>
      <c r="C173" s="3" t="s">
        <v>1473</v>
      </c>
      <c r="D173" s="3" t="s">
        <v>1474</v>
      </c>
      <c r="E173" s="15">
        <v>140414.74</v>
      </c>
      <c r="F173" s="13"/>
      <c r="G173" s="16">
        <f t="shared" si="4"/>
        <v>140414.74</v>
      </c>
      <c r="H173" s="19"/>
      <c r="I173" s="16"/>
      <c r="J173" s="18">
        <v>140414.74</v>
      </c>
      <c r="K173" s="16">
        <v>46333.3</v>
      </c>
      <c r="L173" s="18">
        <f t="shared" si="5"/>
        <v>94081.439999999988</v>
      </c>
      <c r="M173" s="8">
        <v>45545.750810185185</v>
      </c>
      <c r="N173" s="8">
        <v>45729</v>
      </c>
      <c r="O173" s="8">
        <v>45536</v>
      </c>
      <c r="P173" s="8">
        <v>45707</v>
      </c>
    </row>
    <row r="174" spans="1:16" x14ac:dyDescent="0.25">
      <c r="A174" s="3" t="s">
        <v>243</v>
      </c>
      <c r="B174" s="3" t="s">
        <v>421</v>
      </c>
      <c r="C174" s="3" t="s">
        <v>1475</v>
      </c>
      <c r="D174" s="3" t="s">
        <v>1476</v>
      </c>
      <c r="E174" s="15">
        <v>34.159999999999997</v>
      </c>
      <c r="F174" s="13"/>
      <c r="G174" s="16">
        <f t="shared" si="4"/>
        <v>34.159999999999997</v>
      </c>
      <c r="H174" s="19"/>
      <c r="I174" s="16"/>
      <c r="J174" s="18">
        <v>34.159999999999997</v>
      </c>
      <c r="K174" s="16">
        <v>60212.639999999999</v>
      </c>
      <c r="L174" s="18">
        <f t="shared" si="5"/>
        <v>-60178.479999999996</v>
      </c>
      <c r="M174" s="8">
        <v>45580.677499999998</v>
      </c>
      <c r="N174" s="8">
        <v>45918</v>
      </c>
      <c r="O174" s="8">
        <v>45566</v>
      </c>
      <c r="P174" s="8"/>
    </row>
    <row r="175" spans="1:16" x14ac:dyDescent="0.25">
      <c r="A175" s="3" t="s">
        <v>243</v>
      </c>
      <c r="B175" s="3" t="s">
        <v>421</v>
      </c>
      <c r="C175" s="3" t="s">
        <v>478</v>
      </c>
      <c r="D175" s="3" t="s">
        <v>479</v>
      </c>
      <c r="E175" s="15">
        <v>544.52</v>
      </c>
      <c r="F175" s="13"/>
      <c r="G175" s="16">
        <f t="shared" si="4"/>
        <v>544.52</v>
      </c>
      <c r="H175" s="19"/>
      <c r="I175" s="16"/>
      <c r="J175" s="18">
        <v>107781.84000000001</v>
      </c>
      <c r="K175" s="16">
        <v>79193.210000000006</v>
      </c>
      <c r="L175" s="18">
        <f t="shared" si="5"/>
        <v>28588.630000000005</v>
      </c>
      <c r="M175" s="8">
        <v>44719.584236111114</v>
      </c>
      <c r="N175" s="8">
        <v>44882</v>
      </c>
      <c r="O175" s="8">
        <v>44713</v>
      </c>
      <c r="P175" s="8">
        <v>44881</v>
      </c>
    </row>
    <row r="176" spans="1:16" x14ac:dyDescent="0.25">
      <c r="A176" s="3" t="s">
        <v>243</v>
      </c>
      <c r="B176" s="3" t="s">
        <v>421</v>
      </c>
      <c r="C176" s="3" t="s">
        <v>1477</v>
      </c>
      <c r="D176" s="3" t="s">
        <v>1478</v>
      </c>
      <c r="E176" s="15">
        <v>60402.09</v>
      </c>
      <c r="F176" s="13"/>
      <c r="G176" s="16">
        <f t="shared" si="4"/>
        <v>60402.09</v>
      </c>
      <c r="H176" s="19"/>
      <c r="I176" s="16"/>
      <c r="J176" s="18">
        <v>60402.09</v>
      </c>
      <c r="K176" s="16">
        <v>35364.6</v>
      </c>
      <c r="L176" s="18">
        <f t="shared" si="5"/>
        <v>25037.489999999998</v>
      </c>
      <c r="M176" s="8">
        <v>45546.417372685188</v>
      </c>
      <c r="N176" s="8">
        <v>45701</v>
      </c>
      <c r="O176" s="8">
        <v>45536</v>
      </c>
      <c r="P176" s="8">
        <v>45698</v>
      </c>
    </row>
    <row r="177" spans="1:16" x14ac:dyDescent="0.25">
      <c r="A177" s="3" t="s">
        <v>243</v>
      </c>
      <c r="B177" s="3" t="s">
        <v>421</v>
      </c>
      <c r="C177" s="3" t="s">
        <v>1479</v>
      </c>
      <c r="D177" s="3" t="s">
        <v>1480</v>
      </c>
      <c r="E177" s="15">
        <v>1659.98</v>
      </c>
      <c r="F177" s="13"/>
      <c r="G177" s="16">
        <f t="shared" si="4"/>
        <v>1659.98</v>
      </c>
      <c r="H177" s="19"/>
      <c r="I177" s="16"/>
      <c r="J177" s="18">
        <v>252925.92</v>
      </c>
      <c r="K177" s="16">
        <v>225972</v>
      </c>
      <c r="L177" s="18">
        <f t="shared" si="5"/>
        <v>26953.920000000013</v>
      </c>
      <c r="M177" s="8">
        <v>43978.417141203703</v>
      </c>
      <c r="N177" s="8">
        <v>44068</v>
      </c>
      <c r="O177" s="8">
        <v>43983</v>
      </c>
      <c r="P177" s="8">
        <v>44165</v>
      </c>
    </row>
    <row r="178" spans="1:16" x14ac:dyDescent="0.25">
      <c r="A178" s="3" t="s">
        <v>243</v>
      </c>
      <c r="B178" s="3" t="s">
        <v>421</v>
      </c>
      <c r="C178" s="3" t="s">
        <v>1276</v>
      </c>
      <c r="D178" s="3" t="s">
        <v>1277</v>
      </c>
      <c r="E178" s="15">
        <v>489694.71</v>
      </c>
      <c r="F178" s="13"/>
      <c r="G178" s="16">
        <f t="shared" si="4"/>
        <v>489694.71</v>
      </c>
      <c r="H178" s="19"/>
      <c r="I178" s="16"/>
      <c r="J178" s="18">
        <v>651207.02</v>
      </c>
      <c r="K178" s="16">
        <v>268126.21999999997</v>
      </c>
      <c r="L178" s="18">
        <f t="shared" si="5"/>
        <v>383080.80000000005</v>
      </c>
      <c r="M178" s="8">
        <v>45224.584097222221</v>
      </c>
      <c r="N178" s="8">
        <v>45421</v>
      </c>
      <c r="O178" s="8">
        <v>45200</v>
      </c>
      <c r="P178" s="8">
        <v>45433</v>
      </c>
    </row>
    <row r="179" spans="1:16" x14ac:dyDescent="0.25">
      <c r="A179" s="3" t="s">
        <v>243</v>
      </c>
      <c r="B179" s="3" t="s">
        <v>421</v>
      </c>
      <c r="C179" s="3" t="s">
        <v>978</v>
      </c>
      <c r="D179" s="3" t="s">
        <v>979</v>
      </c>
      <c r="E179" s="15">
        <v>7545.57</v>
      </c>
      <c r="F179" s="13"/>
      <c r="G179" s="16">
        <f t="shared" si="4"/>
        <v>7545.57</v>
      </c>
      <c r="H179" s="19"/>
      <c r="I179" s="16"/>
      <c r="J179" s="18">
        <v>1059966.4300000002</v>
      </c>
      <c r="K179" s="16">
        <v>1255100</v>
      </c>
      <c r="L179" s="18">
        <f t="shared" si="5"/>
        <v>-195133.56999999983</v>
      </c>
      <c r="M179" s="8">
        <v>43893.41715277778</v>
      </c>
      <c r="N179" s="8">
        <v>44085</v>
      </c>
      <c r="O179" s="8">
        <v>43891</v>
      </c>
      <c r="P179" s="8">
        <v>44191</v>
      </c>
    </row>
    <row r="180" spans="1:16" x14ac:dyDescent="0.25">
      <c r="A180" s="3" t="s">
        <v>243</v>
      </c>
      <c r="B180" s="3" t="s">
        <v>421</v>
      </c>
      <c r="C180" s="3" t="s">
        <v>488</v>
      </c>
      <c r="D180" s="3" t="s">
        <v>489</v>
      </c>
      <c r="E180" s="15">
        <v>371.35</v>
      </c>
      <c r="F180" s="13"/>
      <c r="G180" s="16">
        <f t="shared" si="4"/>
        <v>371.35</v>
      </c>
      <c r="H180" s="19"/>
      <c r="I180" s="16"/>
      <c r="J180" s="18">
        <v>169121.97</v>
      </c>
      <c r="K180" s="16">
        <v>71068.41</v>
      </c>
      <c r="L180" s="18">
        <f t="shared" si="5"/>
        <v>98053.56</v>
      </c>
      <c r="M180" s="8">
        <v>44791.751157407409</v>
      </c>
      <c r="N180" s="8">
        <v>45015</v>
      </c>
      <c r="O180" s="8">
        <v>44774</v>
      </c>
      <c r="P180" s="8">
        <v>44977</v>
      </c>
    </row>
    <row r="181" spans="1:16" x14ac:dyDescent="0.25">
      <c r="A181" s="3" t="s">
        <v>243</v>
      </c>
      <c r="B181" s="3" t="s">
        <v>421</v>
      </c>
      <c r="C181" s="3" t="s">
        <v>1481</v>
      </c>
      <c r="D181" s="3" t="s">
        <v>1482</v>
      </c>
      <c r="E181" s="15">
        <v>3510.71</v>
      </c>
      <c r="F181" s="13"/>
      <c r="G181" s="16">
        <f t="shared" si="4"/>
        <v>3510.71</v>
      </c>
      <c r="H181" s="19"/>
      <c r="I181" s="16"/>
      <c r="J181" s="18">
        <v>3510.71</v>
      </c>
      <c r="K181" s="16">
        <v>0</v>
      </c>
      <c r="L181" s="18">
        <f t="shared" si="5"/>
        <v>3510.71</v>
      </c>
      <c r="M181" s="8">
        <v>45581.584120370368</v>
      </c>
      <c r="N181" s="8">
        <v>46023</v>
      </c>
      <c r="O181" s="8">
        <v>45597</v>
      </c>
      <c r="P181" s="8"/>
    </row>
    <row r="182" spans="1:16" x14ac:dyDescent="0.25">
      <c r="A182" s="3" t="s">
        <v>243</v>
      </c>
      <c r="B182" s="3" t="s">
        <v>421</v>
      </c>
      <c r="C182" s="3" t="s">
        <v>490</v>
      </c>
      <c r="D182" s="3" t="s">
        <v>491</v>
      </c>
      <c r="E182" s="15">
        <v>547.61</v>
      </c>
      <c r="F182" s="13"/>
      <c r="G182" s="16">
        <f t="shared" si="4"/>
        <v>547.61</v>
      </c>
      <c r="H182" s="19"/>
      <c r="I182" s="16"/>
      <c r="J182" s="18">
        <v>55525.16</v>
      </c>
      <c r="K182" s="16">
        <v>2850.86</v>
      </c>
      <c r="L182" s="18">
        <f t="shared" si="5"/>
        <v>52674.3</v>
      </c>
      <c r="M182" s="8">
        <v>44776.584456018521</v>
      </c>
      <c r="N182" s="8">
        <v>44938</v>
      </c>
      <c r="O182" s="8">
        <v>44774</v>
      </c>
      <c r="P182" s="8">
        <v>44927</v>
      </c>
    </row>
    <row r="183" spans="1:16" x14ac:dyDescent="0.25">
      <c r="A183" s="3" t="s">
        <v>243</v>
      </c>
      <c r="B183" s="3" t="s">
        <v>421</v>
      </c>
      <c r="C183" s="3" t="s">
        <v>1280</v>
      </c>
      <c r="D183" s="3" t="s">
        <v>1281</v>
      </c>
      <c r="E183" s="15">
        <v>674.56</v>
      </c>
      <c r="F183" s="13"/>
      <c r="G183" s="16">
        <f t="shared" si="4"/>
        <v>674.56</v>
      </c>
      <c r="H183" s="19"/>
      <c r="I183" s="16"/>
      <c r="J183" s="18">
        <v>2087158.32</v>
      </c>
      <c r="K183" s="16">
        <v>465508.22</v>
      </c>
      <c r="L183" s="18">
        <f t="shared" si="5"/>
        <v>1621650.1</v>
      </c>
      <c r="M183" s="8">
        <v>44910.750949074078</v>
      </c>
      <c r="N183" s="8">
        <v>45295</v>
      </c>
      <c r="O183" s="8">
        <v>44958</v>
      </c>
      <c r="P183" s="8">
        <v>45292</v>
      </c>
    </row>
    <row r="184" spans="1:16" x14ac:dyDescent="0.25">
      <c r="A184" s="3" t="s">
        <v>243</v>
      </c>
      <c r="B184" s="3" t="s">
        <v>421</v>
      </c>
      <c r="C184" s="3" t="s">
        <v>494</v>
      </c>
      <c r="D184" s="3" t="s">
        <v>495</v>
      </c>
      <c r="E184" s="15">
        <v>4569.8599999999997</v>
      </c>
      <c r="F184" s="13"/>
      <c r="G184" s="16">
        <f t="shared" si="4"/>
        <v>4569.8599999999997</v>
      </c>
      <c r="H184" s="19"/>
      <c r="I184" s="16"/>
      <c r="J184" s="18">
        <v>951574.28999999992</v>
      </c>
      <c r="K184" s="16">
        <v>194197.42</v>
      </c>
      <c r="L184" s="18">
        <f t="shared" si="5"/>
        <v>757376.86999999988</v>
      </c>
      <c r="M184" s="8">
        <v>44103.417615740742</v>
      </c>
      <c r="N184" s="8">
        <v>45120</v>
      </c>
      <c r="O184" s="8">
        <v>44105</v>
      </c>
      <c r="P184" s="8">
        <v>45245</v>
      </c>
    </row>
    <row r="185" spans="1:16" x14ac:dyDescent="0.25">
      <c r="A185" s="3" t="s">
        <v>243</v>
      </c>
      <c r="B185" s="3" t="s">
        <v>421</v>
      </c>
      <c r="C185" s="3" t="s">
        <v>1282</v>
      </c>
      <c r="D185" s="3" t="s">
        <v>1283</v>
      </c>
      <c r="E185" s="15">
        <v>4500.72</v>
      </c>
      <c r="F185" s="13"/>
      <c r="G185" s="16">
        <f t="shared" si="4"/>
        <v>4500.72</v>
      </c>
      <c r="H185" s="19"/>
      <c r="I185" s="16"/>
      <c r="J185" s="18">
        <v>206780.24</v>
      </c>
      <c r="K185" s="16">
        <v>28078.799999999999</v>
      </c>
      <c r="L185" s="18">
        <f t="shared" si="5"/>
        <v>178701.44</v>
      </c>
      <c r="M185" s="8">
        <v>44915.584189814814</v>
      </c>
      <c r="N185" s="8">
        <v>45064</v>
      </c>
      <c r="O185" s="8">
        <v>44927</v>
      </c>
      <c r="P185" s="8">
        <v>45064</v>
      </c>
    </row>
    <row r="186" spans="1:16" x14ac:dyDescent="0.25">
      <c r="A186" s="3" t="s">
        <v>243</v>
      </c>
      <c r="B186" s="3" t="s">
        <v>421</v>
      </c>
      <c r="C186" s="3" t="s">
        <v>498</v>
      </c>
      <c r="D186" s="3" t="s">
        <v>499</v>
      </c>
      <c r="E186" s="15">
        <v>1177.0999999999999</v>
      </c>
      <c r="F186" s="13"/>
      <c r="G186" s="16">
        <f t="shared" si="4"/>
        <v>1177.0999999999999</v>
      </c>
      <c r="H186" s="19"/>
      <c r="I186" s="16"/>
      <c r="J186" s="18">
        <v>114151.02</v>
      </c>
      <c r="K186" s="16">
        <v>24699.21</v>
      </c>
      <c r="L186" s="18">
        <f t="shared" si="5"/>
        <v>89451.81</v>
      </c>
      <c r="M186" s="8">
        <v>44838.750706018516</v>
      </c>
      <c r="N186" s="8">
        <v>45008</v>
      </c>
      <c r="O186" s="8">
        <v>44835</v>
      </c>
      <c r="P186" s="8">
        <v>45006</v>
      </c>
    </row>
    <row r="187" spans="1:16" x14ac:dyDescent="0.25">
      <c r="A187" s="3" t="s">
        <v>243</v>
      </c>
      <c r="B187" s="3" t="s">
        <v>421</v>
      </c>
      <c r="C187" s="3" t="s">
        <v>1483</v>
      </c>
      <c r="D187" s="3" t="s">
        <v>1484</v>
      </c>
      <c r="E187" s="15">
        <v>20570.09</v>
      </c>
      <c r="F187" s="13"/>
      <c r="G187" s="16">
        <f t="shared" si="4"/>
        <v>20570.09</v>
      </c>
      <c r="H187" s="19"/>
      <c r="I187" s="16"/>
      <c r="J187" s="18">
        <v>20570.09</v>
      </c>
      <c r="K187" s="16">
        <v>73074</v>
      </c>
      <c r="L187" s="18">
        <f t="shared" si="5"/>
        <v>-52503.91</v>
      </c>
      <c r="M187" s="8">
        <v>45629.417523148149</v>
      </c>
      <c r="N187" s="8">
        <v>45722</v>
      </c>
      <c r="O187" s="8">
        <v>45627</v>
      </c>
      <c r="P187" s="8">
        <v>45659</v>
      </c>
    </row>
    <row r="188" spans="1:16" x14ac:dyDescent="0.25">
      <c r="A188" s="3" t="s">
        <v>243</v>
      </c>
      <c r="B188" s="3" t="s">
        <v>421</v>
      </c>
      <c r="C188" s="3" t="s">
        <v>1286</v>
      </c>
      <c r="D188" s="3" t="s">
        <v>1287</v>
      </c>
      <c r="E188" s="15">
        <v>93674.95</v>
      </c>
      <c r="F188" s="13"/>
      <c r="G188" s="16">
        <f t="shared" si="4"/>
        <v>93674.95</v>
      </c>
      <c r="H188" s="19"/>
      <c r="I188" s="16"/>
      <c r="J188" s="18">
        <v>151822.47999999998</v>
      </c>
      <c r="K188" s="16">
        <v>87608.95</v>
      </c>
      <c r="L188" s="18">
        <f t="shared" si="5"/>
        <v>64213.529999999984</v>
      </c>
      <c r="M188" s="8">
        <v>44945.750949074078</v>
      </c>
      <c r="N188" s="8">
        <v>45246</v>
      </c>
      <c r="O188" s="8">
        <v>44958</v>
      </c>
      <c r="P188" s="8">
        <v>45363</v>
      </c>
    </row>
    <row r="189" spans="1:16" x14ac:dyDescent="0.25">
      <c r="A189" s="3" t="s">
        <v>243</v>
      </c>
      <c r="B189" s="3" t="s">
        <v>421</v>
      </c>
      <c r="C189" s="3" t="s">
        <v>500</v>
      </c>
      <c r="D189" s="3" t="s">
        <v>501</v>
      </c>
      <c r="E189" s="15">
        <v>863.99</v>
      </c>
      <c r="F189" s="13"/>
      <c r="G189" s="16">
        <f t="shared" si="4"/>
        <v>863.99</v>
      </c>
      <c r="H189" s="19"/>
      <c r="I189" s="16"/>
      <c r="J189" s="18">
        <v>266747.95999999996</v>
      </c>
      <c r="K189" s="16">
        <v>134092.12</v>
      </c>
      <c r="L189" s="18">
        <f t="shared" si="5"/>
        <v>132655.83999999997</v>
      </c>
      <c r="M189" s="8">
        <v>44860.417662037034</v>
      </c>
      <c r="N189" s="8">
        <v>45008</v>
      </c>
      <c r="O189" s="8">
        <v>44866</v>
      </c>
      <c r="P189" s="8">
        <v>45026</v>
      </c>
    </row>
    <row r="190" spans="1:16" x14ac:dyDescent="0.25">
      <c r="A190" s="3" t="s">
        <v>243</v>
      </c>
      <c r="B190" s="3" t="s">
        <v>421</v>
      </c>
      <c r="C190" s="3" t="s">
        <v>1290</v>
      </c>
      <c r="D190" s="3" t="s">
        <v>1291</v>
      </c>
      <c r="E190" s="15">
        <v>4176.01</v>
      </c>
      <c r="F190" s="13"/>
      <c r="G190" s="16">
        <f t="shared" si="4"/>
        <v>4176.01</v>
      </c>
      <c r="H190" s="19"/>
      <c r="I190" s="16"/>
      <c r="J190" s="18">
        <v>96079.58</v>
      </c>
      <c r="K190" s="16">
        <v>73565.149999999994</v>
      </c>
      <c r="L190" s="18">
        <f t="shared" si="5"/>
        <v>22514.430000000008</v>
      </c>
      <c r="M190" s="8">
        <v>45091.750891203701</v>
      </c>
      <c r="N190" s="8">
        <v>45239</v>
      </c>
      <c r="O190" s="8">
        <v>45078</v>
      </c>
      <c r="P190" s="8">
        <v>45229</v>
      </c>
    </row>
    <row r="191" spans="1:16" x14ac:dyDescent="0.25">
      <c r="A191" s="3" t="s">
        <v>243</v>
      </c>
      <c r="B191" s="3" t="s">
        <v>421</v>
      </c>
      <c r="C191" s="3" t="s">
        <v>1294</v>
      </c>
      <c r="D191" s="3" t="s">
        <v>1295</v>
      </c>
      <c r="E191" s="15">
        <v>12946.78</v>
      </c>
      <c r="F191" s="13"/>
      <c r="G191" s="16">
        <f t="shared" si="4"/>
        <v>12946.78</v>
      </c>
      <c r="H191" s="19"/>
      <c r="I191" s="16"/>
      <c r="J191" s="18">
        <v>107634.01</v>
      </c>
      <c r="K191" s="16">
        <v>32908.629999999997</v>
      </c>
      <c r="L191" s="18">
        <f t="shared" si="5"/>
        <v>74725.38</v>
      </c>
      <c r="M191" s="8">
        <v>45139.750775462962</v>
      </c>
      <c r="N191" s="8">
        <v>45288</v>
      </c>
      <c r="O191" s="8">
        <v>45139</v>
      </c>
      <c r="P191" s="8">
        <v>45285</v>
      </c>
    </row>
    <row r="192" spans="1:16" x14ac:dyDescent="0.25">
      <c r="A192" s="3" t="s">
        <v>243</v>
      </c>
      <c r="B192" s="3" t="s">
        <v>421</v>
      </c>
      <c r="C192" s="3" t="s">
        <v>990</v>
      </c>
      <c r="D192" s="3" t="s">
        <v>991</v>
      </c>
      <c r="E192" s="15">
        <v>1327.98</v>
      </c>
      <c r="F192" s="13"/>
      <c r="G192" s="16">
        <f t="shared" si="4"/>
        <v>1327.98</v>
      </c>
      <c r="H192" s="19"/>
      <c r="I192" s="16"/>
      <c r="J192" s="18">
        <v>144757.53</v>
      </c>
      <c r="K192" s="16">
        <v>117730.07</v>
      </c>
      <c r="L192" s="18">
        <f t="shared" si="5"/>
        <v>27027.459999999992</v>
      </c>
      <c r="M192" s="8">
        <v>44106.417384259257</v>
      </c>
      <c r="N192" s="8">
        <v>44183</v>
      </c>
      <c r="O192" s="8">
        <v>44105</v>
      </c>
      <c r="P192" s="8">
        <v>44263</v>
      </c>
    </row>
    <row r="193" spans="1:16" x14ac:dyDescent="0.25">
      <c r="A193" s="3" t="s">
        <v>243</v>
      </c>
      <c r="B193" s="3" t="s">
        <v>421</v>
      </c>
      <c r="C193" s="3" t="s">
        <v>1296</v>
      </c>
      <c r="D193" s="3" t="s">
        <v>1297</v>
      </c>
      <c r="E193" s="15">
        <v>4240.01</v>
      </c>
      <c r="F193" s="13"/>
      <c r="G193" s="16">
        <f t="shared" si="4"/>
        <v>4240.01</v>
      </c>
      <c r="H193" s="19"/>
      <c r="I193" s="16"/>
      <c r="J193" s="18">
        <v>100374.73</v>
      </c>
      <c r="K193" s="16">
        <v>60882.54</v>
      </c>
      <c r="L193" s="18">
        <f t="shared" si="5"/>
        <v>39492.189999999995</v>
      </c>
      <c r="M193" s="8">
        <v>45002.750474537039</v>
      </c>
      <c r="N193" s="8">
        <v>45155</v>
      </c>
      <c r="O193" s="8">
        <v>44986</v>
      </c>
      <c r="P193" s="8">
        <v>45188</v>
      </c>
    </row>
    <row r="194" spans="1:16" x14ac:dyDescent="0.25">
      <c r="A194" s="3" t="s">
        <v>243</v>
      </c>
      <c r="B194" s="3" t="s">
        <v>421</v>
      </c>
      <c r="C194" s="3" t="s">
        <v>998</v>
      </c>
      <c r="D194" s="3" t="s">
        <v>999</v>
      </c>
      <c r="E194" s="15">
        <v>5575.49</v>
      </c>
      <c r="F194" s="13"/>
      <c r="G194" s="16">
        <f t="shared" si="4"/>
        <v>5575.49</v>
      </c>
      <c r="H194" s="19"/>
      <c r="I194" s="16"/>
      <c r="J194" s="18">
        <v>583658.71</v>
      </c>
      <c r="K194" s="16">
        <v>201665.76</v>
      </c>
      <c r="L194" s="18">
        <f t="shared" si="5"/>
        <v>381992.94999999995</v>
      </c>
      <c r="M194" s="8">
        <v>44180.417662037034</v>
      </c>
      <c r="N194" s="8">
        <v>44548</v>
      </c>
      <c r="O194" s="8">
        <v>44166</v>
      </c>
      <c r="P194" s="8">
        <v>44422</v>
      </c>
    </row>
    <row r="195" spans="1:16" x14ac:dyDescent="0.25">
      <c r="A195" s="3" t="s">
        <v>243</v>
      </c>
      <c r="B195" s="3" t="s">
        <v>421</v>
      </c>
      <c r="C195" s="3" t="s">
        <v>1300</v>
      </c>
      <c r="D195" s="3" t="s">
        <v>1301</v>
      </c>
      <c r="E195" s="15">
        <v>2778.35</v>
      </c>
      <c r="F195" s="13"/>
      <c r="G195" s="16">
        <f t="shared" ref="G195:G258" si="6">E195-F195</f>
        <v>2778.35</v>
      </c>
      <c r="H195" s="19"/>
      <c r="I195" s="16"/>
      <c r="J195" s="18">
        <v>25073.21</v>
      </c>
      <c r="K195" s="16">
        <v>17848.21</v>
      </c>
      <c r="L195" s="18">
        <f t="shared" si="5"/>
        <v>7225</v>
      </c>
      <c r="M195" s="8">
        <v>45082.750821759262</v>
      </c>
      <c r="N195" s="8">
        <v>45225</v>
      </c>
      <c r="O195" s="8">
        <v>45078</v>
      </c>
      <c r="P195" s="8">
        <v>45252</v>
      </c>
    </row>
    <row r="196" spans="1:16" x14ac:dyDescent="0.25">
      <c r="A196" s="3" t="s">
        <v>243</v>
      </c>
      <c r="B196" s="3" t="s">
        <v>421</v>
      </c>
      <c r="C196" s="3" t="s">
        <v>1304</v>
      </c>
      <c r="D196" s="3" t="s">
        <v>1305</v>
      </c>
      <c r="E196" s="15">
        <v>3928.06</v>
      </c>
      <c r="F196" s="13"/>
      <c r="G196" s="16">
        <f t="shared" si="6"/>
        <v>3928.06</v>
      </c>
      <c r="H196" s="19"/>
      <c r="I196" s="16"/>
      <c r="J196" s="18">
        <v>222651.72</v>
      </c>
      <c r="K196" s="16">
        <v>103571.49</v>
      </c>
      <c r="L196" s="18">
        <f t="shared" si="5"/>
        <v>119080.23</v>
      </c>
      <c r="M196" s="8">
        <v>45006.58390046296</v>
      </c>
      <c r="N196" s="8">
        <v>45155</v>
      </c>
      <c r="O196" s="8">
        <v>44986</v>
      </c>
      <c r="P196" s="8">
        <v>45140</v>
      </c>
    </row>
    <row r="197" spans="1:16" x14ac:dyDescent="0.25">
      <c r="A197" s="3" t="s">
        <v>243</v>
      </c>
      <c r="B197" s="3" t="s">
        <v>421</v>
      </c>
      <c r="C197" s="3" t="s">
        <v>1010</v>
      </c>
      <c r="D197" s="3" t="s">
        <v>1011</v>
      </c>
      <c r="E197" s="15">
        <v>817.53</v>
      </c>
      <c r="F197" s="13"/>
      <c r="G197" s="16">
        <f t="shared" si="6"/>
        <v>817.53</v>
      </c>
      <c r="H197" s="19"/>
      <c r="I197" s="16"/>
      <c r="J197" s="18">
        <v>67182.64</v>
      </c>
      <c r="K197" s="16">
        <v>32683.85</v>
      </c>
      <c r="L197" s="18">
        <f t="shared" ref="L197:L260" si="7">J197-K197</f>
        <v>34498.79</v>
      </c>
      <c r="M197" s="8">
        <v>44166.59574074074</v>
      </c>
      <c r="N197" s="8">
        <v>44255</v>
      </c>
      <c r="O197" s="8">
        <v>44166</v>
      </c>
      <c r="P197" s="8">
        <v>44375</v>
      </c>
    </row>
    <row r="198" spans="1:16" x14ac:dyDescent="0.25">
      <c r="A198" s="3" t="s">
        <v>243</v>
      </c>
      <c r="B198" s="3" t="s">
        <v>421</v>
      </c>
      <c r="C198" s="3" t="s">
        <v>1485</v>
      </c>
      <c r="D198" s="3" t="s">
        <v>1486</v>
      </c>
      <c r="E198" s="15">
        <v>86559.98</v>
      </c>
      <c r="F198" s="13"/>
      <c r="G198" s="16">
        <f t="shared" si="6"/>
        <v>86559.98</v>
      </c>
      <c r="H198" s="19"/>
      <c r="I198" s="16"/>
      <c r="J198" s="18">
        <v>86559.98</v>
      </c>
      <c r="K198" s="16">
        <v>48277.14</v>
      </c>
      <c r="L198" s="18">
        <f t="shared" si="7"/>
        <v>38282.839999999997</v>
      </c>
      <c r="M198" s="8">
        <v>45191.417395833334</v>
      </c>
      <c r="N198" s="8">
        <v>45525</v>
      </c>
      <c r="O198" s="8">
        <v>45323</v>
      </c>
      <c r="P198" s="8">
        <v>45523</v>
      </c>
    </row>
    <row r="199" spans="1:16" x14ac:dyDescent="0.25">
      <c r="A199" s="3" t="s">
        <v>243</v>
      </c>
      <c r="B199" s="3" t="s">
        <v>421</v>
      </c>
      <c r="C199" s="3" t="s">
        <v>512</v>
      </c>
      <c r="D199" s="3" t="s">
        <v>513</v>
      </c>
      <c r="E199" s="15">
        <v>1330.81</v>
      </c>
      <c r="F199" s="13"/>
      <c r="G199" s="16">
        <f t="shared" si="6"/>
        <v>1330.81</v>
      </c>
      <c r="H199" s="19"/>
      <c r="I199" s="16"/>
      <c r="J199" s="18">
        <v>159649.72</v>
      </c>
      <c r="K199" s="16">
        <v>88032.99</v>
      </c>
      <c r="L199" s="18">
        <f t="shared" si="7"/>
        <v>71616.73</v>
      </c>
      <c r="M199" s="8">
        <v>44530.584664351853</v>
      </c>
      <c r="N199" s="8">
        <v>44749</v>
      </c>
      <c r="O199" s="8">
        <v>44531</v>
      </c>
      <c r="P199" s="8">
        <v>44739</v>
      </c>
    </row>
    <row r="200" spans="1:16" x14ac:dyDescent="0.25">
      <c r="A200" s="3" t="s">
        <v>243</v>
      </c>
      <c r="B200" s="3" t="s">
        <v>421</v>
      </c>
      <c r="C200" s="3" t="s">
        <v>1487</v>
      </c>
      <c r="D200" s="3" t="s">
        <v>1488</v>
      </c>
      <c r="E200" s="15">
        <v>141229.23000000001</v>
      </c>
      <c r="F200" s="13"/>
      <c r="G200" s="16">
        <f t="shared" si="6"/>
        <v>141229.23000000001</v>
      </c>
      <c r="H200" s="19"/>
      <c r="I200" s="16"/>
      <c r="J200" s="18">
        <v>141229.23000000001</v>
      </c>
      <c r="K200" s="16">
        <v>47840.63</v>
      </c>
      <c r="L200" s="18">
        <f t="shared" si="7"/>
        <v>93388.6</v>
      </c>
      <c r="M200" s="8">
        <v>45302.584097222221</v>
      </c>
      <c r="N200" s="8">
        <v>45519</v>
      </c>
      <c r="O200" s="8">
        <v>45292</v>
      </c>
      <c r="P200" s="8">
        <v>45532</v>
      </c>
    </row>
    <row r="201" spans="1:16" x14ac:dyDescent="0.25">
      <c r="A201" s="3" t="s">
        <v>243</v>
      </c>
      <c r="B201" s="3" t="s">
        <v>1024</v>
      </c>
      <c r="C201" s="3" t="s">
        <v>1025</v>
      </c>
      <c r="D201" s="3" t="s">
        <v>1026</v>
      </c>
      <c r="E201" s="15">
        <v>147718.15</v>
      </c>
      <c r="F201" s="13"/>
      <c r="G201" s="16">
        <f t="shared" si="6"/>
        <v>147718.15</v>
      </c>
      <c r="H201" s="19"/>
      <c r="I201" s="16"/>
      <c r="J201" s="18">
        <v>1039080.24</v>
      </c>
      <c r="K201" s="16">
        <v>2000000</v>
      </c>
      <c r="L201" s="18">
        <f t="shared" si="7"/>
        <v>-960919.76</v>
      </c>
      <c r="M201" s="8">
        <v>44222.443923611114</v>
      </c>
      <c r="N201" s="8">
        <v>44560</v>
      </c>
      <c r="O201" s="8">
        <v>44197</v>
      </c>
      <c r="P201" s="8">
        <v>44625</v>
      </c>
    </row>
    <row r="202" spans="1:16" x14ac:dyDescent="0.25">
      <c r="A202" s="3" t="s">
        <v>243</v>
      </c>
      <c r="B202" s="3" t="s">
        <v>516</v>
      </c>
      <c r="C202" s="3" t="s">
        <v>517</v>
      </c>
      <c r="D202" s="3" t="s">
        <v>518</v>
      </c>
      <c r="E202" s="15">
        <v>39603.879999999997</v>
      </c>
      <c r="F202" s="13"/>
      <c r="G202" s="16">
        <f t="shared" si="6"/>
        <v>39603.879999999997</v>
      </c>
      <c r="H202" s="19"/>
      <c r="I202" s="16"/>
      <c r="J202" s="18">
        <v>456763.05000000005</v>
      </c>
      <c r="K202" s="16">
        <v>87907.04</v>
      </c>
      <c r="L202" s="18">
        <f t="shared" si="7"/>
        <v>368856.01000000007</v>
      </c>
      <c r="M202" s="8">
        <v>43000.584224537037</v>
      </c>
      <c r="N202" s="8">
        <v>45991</v>
      </c>
      <c r="O202" s="8">
        <v>43009</v>
      </c>
      <c r="P202" s="8"/>
    </row>
    <row r="203" spans="1:16" x14ac:dyDescent="0.25">
      <c r="A203" s="3" t="s">
        <v>243</v>
      </c>
      <c r="B203" s="3" t="s">
        <v>1038</v>
      </c>
      <c r="C203" s="3" t="s">
        <v>1489</v>
      </c>
      <c r="D203" s="3" t="s">
        <v>1490</v>
      </c>
      <c r="E203" s="15">
        <v>5182.7</v>
      </c>
      <c r="F203" s="13"/>
      <c r="G203" s="16">
        <f t="shared" si="6"/>
        <v>5182.7</v>
      </c>
      <c r="H203" s="19"/>
      <c r="I203" s="16"/>
      <c r="J203" s="18">
        <v>866787.44</v>
      </c>
      <c r="K203" s="16">
        <v>760041.64</v>
      </c>
      <c r="L203" s="18">
        <f t="shared" si="7"/>
        <v>106745.79999999993</v>
      </c>
      <c r="M203" s="8">
        <v>43620.584305555552</v>
      </c>
      <c r="N203" s="8">
        <v>43887</v>
      </c>
      <c r="O203" s="8">
        <v>43617</v>
      </c>
      <c r="P203" s="8">
        <v>43845</v>
      </c>
    </row>
    <row r="204" spans="1:16" x14ac:dyDescent="0.25">
      <c r="A204" s="3" t="s">
        <v>243</v>
      </c>
      <c r="B204" s="3" t="s">
        <v>519</v>
      </c>
      <c r="C204" s="3" t="s">
        <v>1491</v>
      </c>
      <c r="D204" s="3" t="s">
        <v>1492</v>
      </c>
      <c r="E204" s="15">
        <v>-539.77</v>
      </c>
      <c r="F204" s="13"/>
      <c r="G204" s="16">
        <f t="shared" si="6"/>
        <v>-539.77</v>
      </c>
      <c r="H204" s="19"/>
      <c r="I204" s="16"/>
      <c r="J204" s="18">
        <v>-539.77</v>
      </c>
      <c r="K204" s="16">
        <v>70082.559999999998</v>
      </c>
      <c r="L204" s="18">
        <f t="shared" si="7"/>
        <v>-70622.33</v>
      </c>
      <c r="M204" s="8">
        <v>45548.432199074072</v>
      </c>
      <c r="N204" s="8">
        <v>45252</v>
      </c>
      <c r="O204" s="8">
        <v>45536</v>
      </c>
      <c r="P204" s="8">
        <v>45640</v>
      </c>
    </row>
    <row r="205" spans="1:16" x14ac:dyDescent="0.25">
      <c r="A205" s="3" t="s">
        <v>243</v>
      </c>
      <c r="B205" s="3" t="s">
        <v>519</v>
      </c>
      <c r="C205" s="3" t="s">
        <v>1049</v>
      </c>
      <c r="D205" s="3" t="s">
        <v>1050</v>
      </c>
      <c r="E205" s="15">
        <v>-25.56</v>
      </c>
      <c r="F205" s="13"/>
      <c r="G205" s="16">
        <f t="shared" si="6"/>
        <v>-25.56</v>
      </c>
      <c r="H205" s="19"/>
      <c r="I205" s="16"/>
      <c r="J205" s="18">
        <v>-6971.14</v>
      </c>
      <c r="K205" s="16">
        <v>0</v>
      </c>
      <c r="L205" s="18">
        <f t="shared" si="7"/>
        <v>-6971.14</v>
      </c>
      <c r="M205" s="8">
        <v>37435</v>
      </c>
      <c r="N205" s="8">
        <v>55153</v>
      </c>
      <c r="O205" s="8">
        <v>37438</v>
      </c>
      <c r="P205" s="8"/>
    </row>
    <row r="206" spans="1:16" x14ac:dyDescent="0.25">
      <c r="A206" s="3" t="s">
        <v>243</v>
      </c>
      <c r="B206" s="3" t="s">
        <v>519</v>
      </c>
      <c r="C206" s="3" t="s">
        <v>522</v>
      </c>
      <c r="D206" s="3" t="s">
        <v>523</v>
      </c>
      <c r="E206" s="15">
        <v>1237.5999999999999</v>
      </c>
      <c r="F206" s="13"/>
      <c r="G206" s="16">
        <f t="shared" si="6"/>
        <v>1237.5999999999999</v>
      </c>
      <c r="H206" s="19"/>
      <c r="I206" s="16"/>
      <c r="J206" s="18">
        <v>138598.24000000002</v>
      </c>
      <c r="K206" s="16">
        <v>73592.679999999993</v>
      </c>
      <c r="L206" s="18">
        <f t="shared" si="7"/>
        <v>65005.560000000027</v>
      </c>
      <c r="M206" s="8">
        <v>44285.422673611109</v>
      </c>
      <c r="N206" s="8">
        <v>45705</v>
      </c>
      <c r="O206" s="8">
        <v>44287</v>
      </c>
      <c r="P206" s="8">
        <v>44741</v>
      </c>
    </row>
    <row r="207" spans="1:16" x14ac:dyDescent="0.25">
      <c r="A207" s="3" t="s">
        <v>243</v>
      </c>
      <c r="B207" s="3" t="s">
        <v>519</v>
      </c>
      <c r="C207" s="3" t="s">
        <v>524</v>
      </c>
      <c r="D207" s="3" t="s">
        <v>525</v>
      </c>
      <c r="E207" s="15">
        <v>735.82</v>
      </c>
      <c r="F207" s="13"/>
      <c r="G207" s="16">
        <f t="shared" si="6"/>
        <v>735.82</v>
      </c>
      <c r="H207" s="19"/>
      <c r="I207" s="16"/>
      <c r="J207" s="18">
        <v>142396.74</v>
      </c>
      <c r="K207" s="16">
        <v>50388.91</v>
      </c>
      <c r="L207" s="18">
        <f t="shared" si="7"/>
        <v>92007.829999999987</v>
      </c>
      <c r="M207" s="8">
        <v>44369.751226851855</v>
      </c>
      <c r="N207" s="8">
        <v>45615</v>
      </c>
      <c r="O207" s="8">
        <v>44348</v>
      </c>
      <c r="P207" s="8">
        <v>44588</v>
      </c>
    </row>
    <row r="208" spans="1:16" x14ac:dyDescent="0.25">
      <c r="A208" s="3" t="s">
        <v>243</v>
      </c>
      <c r="B208" s="3" t="s">
        <v>519</v>
      </c>
      <c r="C208" s="3" t="s">
        <v>1306</v>
      </c>
      <c r="D208" s="3" t="s">
        <v>1307</v>
      </c>
      <c r="E208" s="15">
        <v>-139.66999999999999</v>
      </c>
      <c r="F208" s="13"/>
      <c r="G208" s="16">
        <f t="shared" si="6"/>
        <v>-139.66999999999999</v>
      </c>
      <c r="H208" s="19"/>
      <c r="I208" s="16"/>
      <c r="J208" s="18">
        <v>0</v>
      </c>
      <c r="K208" s="16">
        <v>0</v>
      </c>
      <c r="L208" s="18">
        <f t="shared" si="7"/>
        <v>0</v>
      </c>
      <c r="M208" s="8">
        <v>45176.417395833334</v>
      </c>
      <c r="N208" s="8">
        <v>45379</v>
      </c>
      <c r="O208" s="8">
        <v>45200</v>
      </c>
      <c r="P208" s="8"/>
    </row>
    <row r="209" spans="1:16" x14ac:dyDescent="0.25">
      <c r="A209" s="3" t="s">
        <v>243</v>
      </c>
      <c r="B209" s="3" t="s">
        <v>519</v>
      </c>
      <c r="C209" s="3" t="s">
        <v>1065</v>
      </c>
      <c r="D209" s="3" t="s">
        <v>1066</v>
      </c>
      <c r="E209" s="15">
        <v>7509.53</v>
      </c>
      <c r="F209" s="13"/>
      <c r="G209" s="16">
        <f t="shared" si="6"/>
        <v>7509.53</v>
      </c>
      <c r="H209" s="19"/>
      <c r="I209" s="16"/>
      <c r="J209" s="18">
        <v>1986328.93</v>
      </c>
      <c r="K209" s="16">
        <v>1689689.28</v>
      </c>
      <c r="L209" s="18">
        <f t="shared" si="7"/>
        <v>296639.64999999991</v>
      </c>
      <c r="M209" s="8">
        <v>43216.417604166665</v>
      </c>
      <c r="N209" s="8">
        <v>43337</v>
      </c>
      <c r="O209" s="8">
        <v>43221</v>
      </c>
      <c r="P209" s="8">
        <v>43487</v>
      </c>
    </row>
    <row r="210" spans="1:16" x14ac:dyDescent="0.25">
      <c r="A210" s="3" t="s">
        <v>243</v>
      </c>
      <c r="B210" s="3" t="s">
        <v>519</v>
      </c>
      <c r="C210" s="3" t="s">
        <v>1493</v>
      </c>
      <c r="D210" s="3" t="s">
        <v>1494</v>
      </c>
      <c r="E210" s="15">
        <v>255181.14</v>
      </c>
      <c r="F210" s="13"/>
      <c r="G210" s="16">
        <f t="shared" si="6"/>
        <v>255181.14</v>
      </c>
      <c r="H210" s="19"/>
      <c r="I210" s="16"/>
      <c r="J210" s="18">
        <v>255181.14</v>
      </c>
      <c r="K210" s="16">
        <v>34558.39</v>
      </c>
      <c r="L210" s="18">
        <f t="shared" si="7"/>
        <v>220622.75</v>
      </c>
      <c r="M210" s="8">
        <v>45344.750671296293</v>
      </c>
      <c r="N210" s="8">
        <v>45505</v>
      </c>
      <c r="O210" s="8">
        <v>45352</v>
      </c>
      <c r="P210" s="8">
        <v>45502</v>
      </c>
    </row>
    <row r="211" spans="1:16" x14ac:dyDescent="0.25">
      <c r="A211" s="3" t="s">
        <v>243</v>
      </c>
      <c r="B211" s="3" t="s">
        <v>519</v>
      </c>
      <c r="C211" s="3" t="s">
        <v>1495</v>
      </c>
      <c r="D211" s="3" t="s">
        <v>1496</v>
      </c>
      <c r="E211" s="15">
        <v>6944.09</v>
      </c>
      <c r="F211" s="13"/>
      <c r="G211" s="16">
        <f t="shared" si="6"/>
        <v>6944.09</v>
      </c>
      <c r="H211" s="19"/>
      <c r="I211" s="16"/>
      <c r="J211" s="18">
        <v>6944.09</v>
      </c>
      <c r="K211" s="16">
        <v>0</v>
      </c>
      <c r="L211" s="18">
        <f t="shared" si="7"/>
        <v>6944.09</v>
      </c>
      <c r="M211" s="8">
        <v>45308.75072916667</v>
      </c>
      <c r="N211" s="8">
        <v>45967</v>
      </c>
      <c r="O211" s="8">
        <v>45352</v>
      </c>
      <c r="P211" s="8"/>
    </row>
    <row r="212" spans="1:16" x14ac:dyDescent="0.25">
      <c r="A212" s="3" t="s">
        <v>243</v>
      </c>
      <c r="B212" s="3" t="s">
        <v>519</v>
      </c>
      <c r="C212" s="3" t="s">
        <v>1497</v>
      </c>
      <c r="D212" s="3" t="s">
        <v>1498</v>
      </c>
      <c r="E212" s="15">
        <v>35294.9</v>
      </c>
      <c r="F212" s="13"/>
      <c r="G212" s="16">
        <f t="shared" si="6"/>
        <v>35294.9</v>
      </c>
      <c r="H212" s="19"/>
      <c r="I212" s="16"/>
      <c r="J212" s="18">
        <v>35294.9</v>
      </c>
      <c r="K212" s="16">
        <v>21816.49</v>
      </c>
      <c r="L212" s="18">
        <f t="shared" si="7"/>
        <v>13478.41</v>
      </c>
      <c r="M212" s="8">
        <v>45376.423078703701</v>
      </c>
      <c r="N212" s="8">
        <v>45533</v>
      </c>
      <c r="O212" s="8">
        <v>45383</v>
      </c>
      <c r="P212" s="8">
        <v>45523</v>
      </c>
    </row>
    <row r="213" spans="1:16" x14ac:dyDescent="0.25">
      <c r="A213" s="3" t="s">
        <v>243</v>
      </c>
      <c r="B213" s="3" t="s">
        <v>519</v>
      </c>
      <c r="C213" s="3" t="s">
        <v>528</v>
      </c>
      <c r="D213" s="3" t="s">
        <v>529</v>
      </c>
      <c r="E213" s="15">
        <v>2468.0100000000002</v>
      </c>
      <c r="F213" s="13"/>
      <c r="G213" s="16">
        <f t="shared" si="6"/>
        <v>2468.0100000000002</v>
      </c>
      <c r="H213" s="19"/>
      <c r="I213" s="16"/>
      <c r="J213" s="18">
        <v>252045.44</v>
      </c>
      <c r="K213" s="16">
        <v>90736.42</v>
      </c>
      <c r="L213" s="18">
        <f t="shared" si="7"/>
        <v>161309.02000000002</v>
      </c>
      <c r="M213" s="8">
        <v>44410.584641203706</v>
      </c>
      <c r="N213" s="8">
        <v>44598</v>
      </c>
      <c r="O213" s="8">
        <v>44409</v>
      </c>
      <c r="P213" s="8">
        <v>44592</v>
      </c>
    </row>
    <row r="214" spans="1:16" x14ac:dyDescent="0.25">
      <c r="A214" s="3" t="s">
        <v>243</v>
      </c>
      <c r="B214" s="3" t="s">
        <v>519</v>
      </c>
      <c r="C214" s="3" t="s">
        <v>1073</v>
      </c>
      <c r="D214" s="3" t="s">
        <v>1074</v>
      </c>
      <c r="E214" s="15">
        <v>2097.29</v>
      </c>
      <c r="F214" s="13"/>
      <c r="G214" s="16">
        <f t="shared" si="6"/>
        <v>2097.29</v>
      </c>
      <c r="H214" s="19"/>
      <c r="I214" s="16"/>
      <c r="J214" s="18">
        <v>313268.52999999997</v>
      </c>
      <c r="K214" s="16">
        <v>99383.99</v>
      </c>
      <c r="L214" s="18">
        <f t="shared" si="7"/>
        <v>213884.53999999998</v>
      </c>
      <c r="M214" s="8">
        <v>43728.584189814814</v>
      </c>
      <c r="N214" s="8">
        <v>43924</v>
      </c>
      <c r="O214" s="8">
        <v>43800</v>
      </c>
      <c r="P214" s="8">
        <v>44021</v>
      </c>
    </row>
    <row r="215" spans="1:16" x14ac:dyDescent="0.25">
      <c r="A215" s="3" t="s">
        <v>243</v>
      </c>
      <c r="B215" s="3" t="s">
        <v>519</v>
      </c>
      <c r="C215" s="3" t="s">
        <v>1499</v>
      </c>
      <c r="D215" s="3" t="s">
        <v>1500</v>
      </c>
      <c r="E215" s="15">
        <v>12172.95</v>
      </c>
      <c r="F215" s="13"/>
      <c r="G215" s="16">
        <f t="shared" si="6"/>
        <v>12172.95</v>
      </c>
      <c r="H215" s="19"/>
      <c r="I215" s="16"/>
      <c r="J215" s="18">
        <v>12172.95</v>
      </c>
      <c r="K215" s="16">
        <v>85946.42</v>
      </c>
      <c r="L215" s="18">
        <f t="shared" si="7"/>
        <v>-73773.47</v>
      </c>
      <c r="M215" s="8">
        <v>45338.435439814813</v>
      </c>
      <c r="N215" s="8">
        <v>45547</v>
      </c>
      <c r="O215" s="8">
        <v>45323</v>
      </c>
      <c r="P215" s="8">
        <v>45572</v>
      </c>
    </row>
    <row r="216" spans="1:16" x14ac:dyDescent="0.25">
      <c r="A216" s="3" t="s">
        <v>243</v>
      </c>
      <c r="B216" s="3" t="s">
        <v>519</v>
      </c>
      <c r="C216" s="3" t="s">
        <v>532</v>
      </c>
      <c r="D216" s="3" t="s">
        <v>533</v>
      </c>
      <c r="E216" s="15">
        <v>-1077.18</v>
      </c>
      <c r="F216" s="13"/>
      <c r="G216" s="16">
        <f t="shared" si="6"/>
        <v>-1077.18</v>
      </c>
      <c r="H216" s="19"/>
      <c r="I216" s="16"/>
      <c r="J216" s="18">
        <v>-1077.18</v>
      </c>
      <c r="K216" s="16">
        <v>70082.559999999998</v>
      </c>
      <c r="L216" s="18">
        <f t="shared" si="7"/>
        <v>-71159.739999999991</v>
      </c>
      <c r="M216" s="8">
        <v>44174.417812500003</v>
      </c>
      <c r="N216" s="8">
        <v>45252</v>
      </c>
      <c r="O216" s="8">
        <v>44348</v>
      </c>
      <c r="P216" s="8"/>
    </row>
    <row r="217" spans="1:16" x14ac:dyDescent="0.25">
      <c r="A217" s="3" t="s">
        <v>243</v>
      </c>
      <c r="B217" s="3" t="s">
        <v>519</v>
      </c>
      <c r="C217" s="3" t="s">
        <v>1501</v>
      </c>
      <c r="D217" s="3" t="s">
        <v>1502</v>
      </c>
      <c r="E217" s="15">
        <v>1146.8499999999999</v>
      </c>
      <c r="F217" s="13"/>
      <c r="G217" s="16">
        <f t="shared" si="6"/>
        <v>1146.8499999999999</v>
      </c>
      <c r="H217" s="19"/>
      <c r="I217" s="16"/>
      <c r="J217" s="18">
        <v>1146.8499999999999</v>
      </c>
      <c r="K217" s="16">
        <v>14806.69</v>
      </c>
      <c r="L217" s="18">
        <f t="shared" si="7"/>
        <v>-13659.84</v>
      </c>
      <c r="M217" s="8">
        <v>45378.584224537037</v>
      </c>
      <c r="N217" s="8">
        <v>45491</v>
      </c>
      <c r="O217" s="8">
        <v>45383</v>
      </c>
      <c r="P217" s="8">
        <v>45488</v>
      </c>
    </row>
    <row r="218" spans="1:16" x14ac:dyDescent="0.25">
      <c r="A218" s="3" t="s">
        <v>243</v>
      </c>
      <c r="B218" s="3" t="s">
        <v>519</v>
      </c>
      <c r="C218" s="3" t="s">
        <v>536</v>
      </c>
      <c r="D218" s="3" t="s">
        <v>537</v>
      </c>
      <c r="E218" s="15">
        <v>3210.02</v>
      </c>
      <c r="F218" s="13"/>
      <c r="G218" s="16">
        <f t="shared" si="6"/>
        <v>3210.02</v>
      </c>
      <c r="H218" s="19"/>
      <c r="I218" s="16"/>
      <c r="J218" s="18">
        <v>482507.15</v>
      </c>
      <c r="K218" s="16">
        <v>24088.21</v>
      </c>
      <c r="L218" s="18">
        <f t="shared" si="7"/>
        <v>458418.94</v>
      </c>
      <c r="M218" s="8">
        <v>44543.584652777776</v>
      </c>
      <c r="N218" s="8">
        <v>45657</v>
      </c>
      <c r="O218" s="8">
        <v>44531</v>
      </c>
      <c r="P218" s="8">
        <v>44734</v>
      </c>
    </row>
    <row r="219" spans="1:16" x14ac:dyDescent="0.25">
      <c r="A219" s="3" t="s">
        <v>243</v>
      </c>
      <c r="B219" s="3" t="s">
        <v>519</v>
      </c>
      <c r="C219" s="3" t="s">
        <v>1503</v>
      </c>
      <c r="D219" s="3" t="s">
        <v>1504</v>
      </c>
      <c r="E219" s="15">
        <v>525913.26</v>
      </c>
      <c r="F219" s="13"/>
      <c r="G219" s="16">
        <f t="shared" si="6"/>
        <v>525913.26</v>
      </c>
      <c r="H219" s="19"/>
      <c r="I219" s="16"/>
      <c r="J219" s="18">
        <v>525913.26</v>
      </c>
      <c r="K219" s="16">
        <v>131448.69</v>
      </c>
      <c r="L219" s="18">
        <f t="shared" si="7"/>
        <v>394464.57</v>
      </c>
      <c r="M219" s="8">
        <v>45456.750879629632</v>
      </c>
      <c r="N219" s="8">
        <v>45760</v>
      </c>
      <c r="O219" s="8">
        <v>45444</v>
      </c>
      <c r="P219" s="8">
        <v>45736</v>
      </c>
    </row>
    <row r="220" spans="1:16" x14ac:dyDescent="0.25">
      <c r="A220" s="3" t="s">
        <v>243</v>
      </c>
      <c r="B220" s="3" t="s">
        <v>519</v>
      </c>
      <c r="C220" s="3" t="s">
        <v>1505</v>
      </c>
      <c r="D220" s="3" t="s">
        <v>1506</v>
      </c>
      <c r="E220" s="15">
        <v>19161.72</v>
      </c>
      <c r="F220" s="13"/>
      <c r="G220" s="16">
        <f t="shared" si="6"/>
        <v>19161.72</v>
      </c>
      <c r="H220" s="19"/>
      <c r="I220" s="16"/>
      <c r="J220" s="18">
        <v>19161.72</v>
      </c>
      <c r="K220" s="16">
        <v>22892.3</v>
      </c>
      <c r="L220" s="18">
        <f t="shared" si="7"/>
        <v>-3730.5799999999981</v>
      </c>
      <c r="M220" s="8">
        <v>45589.584027777775</v>
      </c>
      <c r="N220" s="8">
        <v>45715</v>
      </c>
      <c r="O220" s="8">
        <v>45566</v>
      </c>
      <c r="P220" s="8">
        <v>45699</v>
      </c>
    </row>
    <row r="221" spans="1:16" x14ac:dyDescent="0.25">
      <c r="A221" s="3" t="s">
        <v>243</v>
      </c>
      <c r="B221" s="3" t="s">
        <v>519</v>
      </c>
      <c r="C221" s="3" t="s">
        <v>538</v>
      </c>
      <c r="D221" s="3" t="s">
        <v>539</v>
      </c>
      <c r="E221" s="15">
        <v>1048.46</v>
      </c>
      <c r="F221" s="13"/>
      <c r="G221" s="16">
        <f t="shared" si="6"/>
        <v>1048.46</v>
      </c>
      <c r="H221" s="19"/>
      <c r="I221" s="16"/>
      <c r="J221" s="18">
        <v>150081.44</v>
      </c>
      <c r="K221" s="16">
        <v>38705.17</v>
      </c>
      <c r="L221" s="18">
        <f t="shared" si="7"/>
        <v>111376.27</v>
      </c>
      <c r="M221" s="8">
        <v>44767.584305555552</v>
      </c>
      <c r="N221" s="8">
        <v>45015</v>
      </c>
      <c r="O221" s="8">
        <v>44774</v>
      </c>
      <c r="P221" s="8">
        <v>44973</v>
      </c>
    </row>
    <row r="222" spans="1:16" x14ac:dyDescent="0.25">
      <c r="A222" s="3" t="s">
        <v>243</v>
      </c>
      <c r="B222" s="3" t="s">
        <v>519</v>
      </c>
      <c r="C222" s="3" t="s">
        <v>540</v>
      </c>
      <c r="D222" s="3" t="s">
        <v>541</v>
      </c>
      <c r="E222" s="15">
        <v>966.25</v>
      </c>
      <c r="F222" s="13"/>
      <c r="G222" s="16">
        <f t="shared" si="6"/>
        <v>966.25</v>
      </c>
      <c r="H222" s="19"/>
      <c r="I222" s="16"/>
      <c r="J222" s="18">
        <v>83976.74</v>
      </c>
      <c r="K222" s="16">
        <v>3293.8</v>
      </c>
      <c r="L222" s="18">
        <f t="shared" si="7"/>
        <v>80682.94</v>
      </c>
      <c r="M222" s="8">
        <v>44739.751030092593</v>
      </c>
      <c r="N222" s="8">
        <v>45015</v>
      </c>
      <c r="O222" s="8">
        <v>44743</v>
      </c>
      <c r="P222" s="8">
        <v>44986</v>
      </c>
    </row>
    <row r="223" spans="1:16" x14ac:dyDescent="0.25">
      <c r="A223" s="3" t="s">
        <v>243</v>
      </c>
      <c r="B223" s="3" t="s">
        <v>519</v>
      </c>
      <c r="C223" s="3" t="s">
        <v>542</v>
      </c>
      <c r="D223" s="3" t="s">
        <v>543</v>
      </c>
      <c r="E223" s="15">
        <v>421.07</v>
      </c>
      <c r="F223" s="13"/>
      <c r="G223" s="16">
        <f t="shared" si="6"/>
        <v>421.07</v>
      </c>
      <c r="H223" s="19"/>
      <c r="I223" s="16"/>
      <c r="J223" s="18">
        <v>63399.97</v>
      </c>
      <c r="K223" s="16">
        <v>4544.42</v>
      </c>
      <c r="L223" s="18">
        <f t="shared" si="7"/>
        <v>58855.55</v>
      </c>
      <c r="M223" s="8">
        <v>44733.583923611113</v>
      </c>
      <c r="N223" s="8">
        <v>44875</v>
      </c>
      <c r="O223" s="8">
        <v>44713</v>
      </c>
      <c r="P223" s="8">
        <v>44862</v>
      </c>
    </row>
    <row r="224" spans="1:16" x14ac:dyDescent="0.25">
      <c r="A224" s="3" t="s">
        <v>243</v>
      </c>
      <c r="B224" s="3" t="s">
        <v>519</v>
      </c>
      <c r="C224" s="3" t="s">
        <v>1507</v>
      </c>
      <c r="D224" s="3" t="s">
        <v>1508</v>
      </c>
      <c r="E224" s="15">
        <v>12413.77</v>
      </c>
      <c r="F224" s="13"/>
      <c r="G224" s="16">
        <f t="shared" si="6"/>
        <v>12413.77</v>
      </c>
      <c r="H224" s="19"/>
      <c r="I224" s="16"/>
      <c r="J224" s="18">
        <v>12413.77</v>
      </c>
      <c r="K224" s="16">
        <v>19660.900000000001</v>
      </c>
      <c r="L224" s="18">
        <f t="shared" si="7"/>
        <v>-7247.130000000001</v>
      </c>
      <c r="M224" s="8">
        <v>45602.58421296296</v>
      </c>
      <c r="N224" s="8">
        <v>45722</v>
      </c>
      <c r="O224" s="8">
        <v>45597</v>
      </c>
      <c r="P224" s="8">
        <v>45707</v>
      </c>
    </row>
    <row r="225" spans="1:16" x14ac:dyDescent="0.25">
      <c r="A225" s="3" t="s">
        <v>243</v>
      </c>
      <c r="B225" s="3" t="s">
        <v>519</v>
      </c>
      <c r="C225" s="3" t="s">
        <v>1079</v>
      </c>
      <c r="D225" s="3" t="s">
        <v>1080</v>
      </c>
      <c r="E225" s="15">
        <v>1521.53</v>
      </c>
      <c r="F225" s="13"/>
      <c r="G225" s="16">
        <f t="shared" si="6"/>
        <v>1521.53</v>
      </c>
      <c r="H225" s="19"/>
      <c r="I225" s="16"/>
      <c r="J225" s="18">
        <v>391214.24000000005</v>
      </c>
      <c r="K225" s="16">
        <v>399033</v>
      </c>
      <c r="L225" s="18">
        <f t="shared" si="7"/>
        <v>-7818.7599999999511</v>
      </c>
      <c r="M225" s="8">
        <v>43969.417314814818</v>
      </c>
      <c r="N225" s="8">
        <v>44133</v>
      </c>
      <c r="O225" s="8">
        <v>43983</v>
      </c>
      <c r="P225" s="8">
        <v>44152</v>
      </c>
    </row>
    <row r="226" spans="1:16" x14ac:dyDescent="0.25">
      <c r="A226" s="3" t="s">
        <v>243</v>
      </c>
      <c r="B226" s="3" t="s">
        <v>519</v>
      </c>
      <c r="C226" s="3" t="s">
        <v>546</v>
      </c>
      <c r="D226" s="3" t="s">
        <v>547</v>
      </c>
      <c r="E226" s="15">
        <v>54715.71</v>
      </c>
      <c r="F226" s="13"/>
      <c r="G226" s="16">
        <f t="shared" si="6"/>
        <v>54715.71</v>
      </c>
      <c r="H226" s="19"/>
      <c r="I226" s="16"/>
      <c r="J226" s="18">
        <v>457777.13</v>
      </c>
      <c r="K226" s="16">
        <v>142182.69</v>
      </c>
      <c r="L226" s="18">
        <f t="shared" si="7"/>
        <v>315594.44</v>
      </c>
      <c r="M226" s="8">
        <v>44855.584305555552</v>
      </c>
      <c r="N226" s="8">
        <v>45302</v>
      </c>
      <c r="O226" s="8">
        <v>44866</v>
      </c>
      <c r="P226" s="8">
        <v>45370</v>
      </c>
    </row>
    <row r="227" spans="1:16" x14ac:dyDescent="0.25">
      <c r="A227" s="3" t="s">
        <v>243</v>
      </c>
      <c r="B227" s="3" t="s">
        <v>519</v>
      </c>
      <c r="C227" s="3" t="s">
        <v>1085</v>
      </c>
      <c r="D227" s="3" t="s">
        <v>1086</v>
      </c>
      <c r="E227" s="15">
        <v>743.23</v>
      </c>
      <c r="F227" s="13"/>
      <c r="G227" s="16">
        <f t="shared" si="6"/>
        <v>743.23</v>
      </c>
      <c r="H227" s="19"/>
      <c r="I227" s="16"/>
      <c r="J227" s="18">
        <v>165799.80000000002</v>
      </c>
      <c r="K227" s="16">
        <v>99125.15</v>
      </c>
      <c r="L227" s="18">
        <f t="shared" si="7"/>
        <v>66674.650000000023</v>
      </c>
      <c r="M227" s="8">
        <v>43679.417650462965</v>
      </c>
      <c r="N227" s="8">
        <v>43888</v>
      </c>
      <c r="O227" s="8">
        <v>43678</v>
      </c>
      <c r="P227" s="8">
        <v>43890</v>
      </c>
    </row>
    <row r="228" spans="1:16" x14ac:dyDescent="0.25">
      <c r="A228" s="3" t="s">
        <v>243</v>
      </c>
      <c r="B228" s="3" t="s">
        <v>519</v>
      </c>
      <c r="C228" s="3" t="s">
        <v>548</v>
      </c>
      <c r="D228" s="3" t="s">
        <v>549</v>
      </c>
      <c r="E228" s="15">
        <v>889.95</v>
      </c>
      <c r="F228" s="13"/>
      <c r="G228" s="16">
        <f t="shared" si="6"/>
        <v>889.95</v>
      </c>
      <c r="H228" s="19"/>
      <c r="I228" s="16"/>
      <c r="J228" s="18">
        <v>133123.95000000001</v>
      </c>
      <c r="K228" s="16">
        <v>75946.23</v>
      </c>
      <c r="L228" s="18">
        <f t="shared" si="7"/>
        <v>57177.720000000016</v>
      </c>
      <c r="M228" s="8">
        <v>44083.417314814818</v>
      </c>
      <c r="N228" s="8">
        <v>44337</v>
      </c>
      <c r="O228" s="8">
        <v>44256</v>
      </c>
      <c r="P228" s="8">
        <v>44446</v>
      </c>
    </row>
    <row r="229" spans="1:16" x14ac:dyDescent="0.25">
      <c r="A229" s="3" t="s">
        <v>243</v>
      </c>
      <c r="B229" s="3" t="s">
        <v>519</v>
      </c>
      <c r="C229" s="3" t="s">
        <v>1308</v>
      </c>
      <c r="D229" s="3" t="s">
        <v>1309</v>
      </c>
      <c r="E229" s="15">
        <v>-36745.82</v>
      </c>
      <c r="F229" s="13"/>
      <c r="G229" s="16">
        <f t="shared" si="6"/>
        <v>-36745.82</v>
      </c>
      <c r="H229" s="19"/>
      <c r="I229" s="16"/>
      <c r="J229" s="18">
        <v>303088.77999999997</v>
      </c>
      <c r="K229" s="16">
        <v>128671.29</v>
      </c>
      <c r="L229" s="18">
        <f t="shared" si="7"/>
        <v>174417.49</v>
      </c>
      <c r="M229" s="8">
        <v>45015.750671296293</v>
      </c>
      <c r="N229" s="8">
        <v>45173</v>
      </c>
      <c r="O229" s="8">
        <v>45017</v>
      </c>
      <c r="P229" s="8">
        <v>45173</v>
      </c>
    </row>
    <row r="230" spans="1:16" x14ac:dyDescent="0.25">
      <c r="A230" s="3" t="s">
        <v>243</v>
      </c>
      <c r="B230" s="3" t="s">
        <v>519</v>
      </c>
      <c r="C230" s="3" t="s">
        <v>1312</v>
      </c>
      <c r="D230" s="3" t="s">
        <v>1313</v>
      </c>
      <c r="E230" s="15">
        <v>252694.55</v>
      </c>
      <c r="F230" s="13"/>
      <c r="G230" s="16">
        <f t="shared" si="6"/>
        <v>252694.55</v>
      </c>
      <c r="H230" s="19"/>
      <c r="I230" s="16"/>
      <c r="J230" s="18">
        <v>289020.52999999997</v>
      </c>
      <c r="K230" s="16">
        <v>24602.7</v>
      </c>
      <c r="L230" s="18">
        <f t="shared" si="7"/>
        <v>264417.82999999996</v>
      </c>
      <c r="M230" s="8">
        <v>45120.417303240742</v>
      </c>
      <c r="N230" s="8">
        <v>45351</v>
      </c>
      <c r="O230" s="8">
        <v>45108</v>
      </c>
      <c r="P230" s="8">
        <v>45341</v>
      </c>
    </row>
    <row r="231" spans="1:16" x14ac:dyDescent="0.25">
      <c r="A231" s="3" t="s">
        <v>243</v>
      </c>
      <c r="B231" s="3" t="s">
        <v>519</v>
      </c>
      <c r="C231" s="3" t="s">
        <v>552</v>
      </c>
      <c r="D231" s="3" t="s">
        <v>553</v>
      </c>
      <c r="E231" s="15">
        <v>13631.07</v>
      </c>
      <c r="F231" s="13"/>
      <c r="G231" s="16">
        <f t="shared" si="6"/>
        <v>13631.07</v>
      </c>
      <c r="H231" s="19"/>
      <c r="I231" s="16"/>
      <c r="J231" s="18">
        <v>1104002.6900000002</v>
      </c>
      <c r="K231" s="16">
        <v>1026778</v>
      </c>
      <c r="L231" s="18">
        <f t="shared" si="7"/>
        <v>77224.690000000177</v>
      </c>
      <c r="M231" s="8">
        <v>43777.417569444442</v>
      </c>
      <c r="N231" s="8">
        <v>45107</v>
      </c>
      <c r="O231" s="8">
        <v>43831</v>
      </c>
      <c r="P231" s="8">
        <v>44404</v>
      </c>
    </row>
    <row r="232" spans="1:16" x14ac:dyDescent="0.25">
      <c r="A232" s="3" t="s">
        <v>243</v>
      </c>
      <c r="B232" s="3" t="s">
        <v>519</v>
      </c>
      <c r="C232" s="3" t="s">
        <v>1314</v>
      </c>
      <c r="D232" s="3" t="s">
        <v>1315</v>
      </c>
      <c r="E232" s="15">
        <v>21374.45</v>
      </c>
      <c r="F232" s="13"/>
      <c r="G232" s="16">
        <f t="shared" si="6"/>
        <v>21374.45</v>
      </c>
      <c r="H232" s="19"/>
      <c r="I232" s="16"/>
      <c r="J232" s="18">
        <v>58870.95</v>
      </c>
      <c r="K232" s="16">
        <v>38707.06</v>
      </c>
      <c r="L232" s="18">
        <f t="shared" si="7"/>
        <v>20163.89</v>
      </c>
      <c r="M232" s="8">
        <v>45218.584155092591</v>
      </c>
      <c r="N232" s="8">
        <v>45412</v>
      </c>
      <c r="O232" s="8">
        <v>45200</v>
      </c>
      <c r="P232" s="8">
        <v>45362</v>
      </c>
    </row>
    <row r="233" spans="1:16" x14ac:dyDescent="0.25">
      <c r="A233" s="3" t="s">
        <v>243</v>
      </c>
      <c r="B233" s="3" t="s">
        <v>519</v>
      </c>
      <c r="C233" s="3" t="s">
        <v>554</v>
      </c>
      <c r="D233" s="3" t="s">
        <v>555</v>
      </c>
      <c r="E233" s="15">
        <v>1503.67</v>
      </c>
      <c r="F233" s="13"/>
      <c r="G233" s="16">
        <f t="shared" si="6"/>
        <v>1503.67</v>
      </c>
      <c r="H233" s="19"/>
      <c r="I233" s="16"/>
      <c r="J233" s="18">
        <v>2612.92</v>
      </c>
      <c r="K233" s="16">
        <v>109422.27</v>
      </c>
      <c r="L233" s="18">
        <f t="shared" si="7"/>
        <v>-106809.35</v>
      </c>
      <c r="M233" s="8">
        <v>44243.751493055555</v>
      </c>
      <c r="N233" s="8">
        <v>45288</v>
      </c>
      <c r="O233" s="8">
        <v>44228</v>
      </c>
      <c r="P233" s="8">
        <v>44606</v>
      </c>
    </row>
    <row r="234" spans="1:16" x14ac:dyDescent="0.25">
      <c r="A234" s="3" t="s">
        <v>243</v>
      </c>
      <c r="B234" s="3" t="s">
        <v>519</v>
      </c>
      <c r="C234" s="3" t="s">
        <v>558</v>
      </c>
      <c r="D234" s="3" t="s">
        <v>559</v>
      </c>
      <c r="E234" s="15">
        <v>923.66</v>
      </c>
      <c r="F234" s="13"/>
      <c r="G234" s="16">
        <f t="shared" si="6"/>
        <v>923.66</v>
      </c>
      <c r="H234" s="19"/>
      <c r="I234" s="16"/>
      <c r="J234" s="18">
        <v>94523.10000000002</v>
      </c>
      <c r="K234" s="16">
        <v>75860.649999999994</v>
      </c>
      <c r="L234" s="18">
        <f t="shared" si="7"/>
        <v>18662.450000000026</v>
      </c>
      <c r="M234" s="8">
        <v>44390.751435185186</v>
      </c>
      <c r="N234" s="8">
        <v>45642</v>
      </c>
      <c r="O234" s="8">
        <v>44378</v>
      </c>
      <c r="P234" s="8">
        <v>44978</v>
      </c>
    </row>
    <row r="235" spans="1:16" x14ac:dyDescent="0.25">
      <c r="A235" s="3" t="s">
        <v>243</v>
      </c>
      <c r="B235" s="3" t="s">
        <v>519</v>
      </c>
      <c r="C235" s="3" t="s">
        <v>1095</v>
      </c>
      <c r="D235" s="3" t="s">
        <v>1096</v>
      </c>
      <c r="E235" s="15">
        <v>11430.82</v>
      </c>
      <c r="F235" s="13"/>
      <c r="G235" s="16">
        <f t="shared" si="6"/>
        <v>11430.82</v>
      </c>
      <c r="H235" s="19"/>
      <c r="I235" s="16"/>
      <c r="J235" s="18">
        <v>2416414.73</v>
      </c>
      <c r="K235" s="16">
        <v>447690.23999999999</v>
      </c>
      <c r="L235" s="18">
        <f t="shared" si="7"/>
        <v>1968724.49</v>
      </c>
      <c r="M235" s="8">
        <v>42577.546516203707</v>
      </c>
      <c r="N235" s="8">
        <v>43860</v>
      </c>
      <c r="O235" s="8">
        <v>42736</v>
      </c>
      <c r="P235" s="8">
        <v>43820</v>
      </c>
    </row>
    <row r="236" spans="1:16" x14ac:dyDescent="0.25">
      <c r="A236" s="3" t="s">
        <v>243</v>
      </c>
      <c r="B236" s="3" t="s">
        <v>560</v>
      </c>
      <c r="C236" s="3" t="s">
        <v>561</v>
      </c>
      <c r="D236" s="3" t="s">
        <v>562</v>
      </c>
      <c r="E236" s="15">
        <v>19289.05</v>
      </c>
      <c r="F236" s="13"/>
      <c r="G236" s="16">
        <f t="shared" si="6"/>
        <v>19289.05</v>
      </c>
      <c r="H236" s="19"/>
      <c r="I236" s="16"/>
      <c r="J236" s="18">
        <v>1508653.8699999999</v>
      </c>
      <c r="K236" s="16">
        <v>800000</v>
      </c>
      <c r="L236" s="18">
        <f t="shared" si="7"/>
        <v>708653.86999999988</v>
      </c>
      <c r="M236" s="8">
        <v>42066.713680555556</v>
      </c>
      <c r="N236" s="8">
        <v>55153</v>
      </c>
      <c r="O236" s="8">
        <v>42095</v>
      </c>
      <c r="P236" s="8"/>
    </row>
    <row r="237" spans="1:16" x14ac:dyDescent="0.25">
      <c r="A237" s="3" t="s">
        <v>243</v>
      </c>
      <c r="B237" s="3" t="s">
        <v>560</v>
      </c>
      <c r="C237" s="3" t="s">
        <v>565</v>
      </c>
      <c r="D237" s="3" t="s">
        <v>566</v>
      </c>
      <c r="E237" s="15">
        <v>1579518.7</v>
      </c>
      <c r="F237" s="13"/>
      <c r="G237" s="16">
        <f t="shared" si="6"/>
        <v>1579518.7</v>
      </c>
      <c r="H237" s="19"/>
      <c r="I237" s="16"/>
      <c r="J237" s="18">
        <v>15577857.619999997</v>
      </c>
      <c r="K237" s="16">
        <v>2250000</v>
      </c>
      <c r="L237" s="18">
        <f t="shared" si="7"/>
        <v>13327857.619999997</v>
      </c>
      <c r="M237" s="8">
        <v>42066.688668981478</v>
      </c>
      <c r="N237" s="8">
        <v>55153</v>
      </c>
      <c r="O237" s="8">
        <v>42095</v>
      </c>
      <c r="P237" s="8"/>
    </row>
    <row r="238" spans="1:16" x14ac:dyDescent="0.25">
      <c r="A238" s="3" t="s">
        <v>243</v>
      </c>
      <c r="B238" s="3" t="s">
        <v>569</v>
      </c>
      <c r="C238" s="3" t="s">
        <v>570</v>
      </c>
      <c r="D238" s="3" t="s">
        <v>571</v>
      </c>
      <c r="E238" s="15">
        <v>530053.64</v>
      </c>
      <c r="F238" s="13"/>
      <c r="G238" s="16">
        <f t="shared" si="6"/>
        <v>530053.64</v>
      </c>
      <c r="H238" s="19"/>
      <c r="I238" s="16"/>
      <c r="J238" s="18">
        <v>1552056.72</v>
      </c>
      <c r="K238" s="16">
        <v>350000</v>
      </c>
      <c r="L238" s="18">
        <f t="shared" si="7"/>
        <v>1202056.72</v>
      </c>
      <c r="M238" s="8">
        <v>42066.698680555557</v>
      </c>
      <c r="N238" s="8">
        <v>55153</v>
      </c>
      <c r="O238" s="8">
        <v>42095</v>
      </c>
      <c r="P238" s="8"/>
    </row>
    <row r="239" spans="1:16" x14ac:dyDescent="0.25">
      <c r="A239" s="3" t="s">
        <v>243</v>
      </c>
      <c r="B239" s="3" t="s">
        <v>569</v>
      </c>
      <c r="C239" s="3" t="s">
        <v>572</v>
      </c>
      <c r="D239" s="3" t="s">
        <v>573</v>
      </c>
      <c r="E239" s="15">
        <v>754855.73</v>
      </c>
      <c r="F239" s="13"/>
      <c r="G239" s="16">
        <f t="shared" si="6"/>
        <v>754855.73</v>
      </c>
      <c r="H239" s="19"/>
      <c r="I239" s="16"/>
      <c r="J239" s="18">
        <v>9490771.6400000006</v>
      </c>
      <c r="K239" s="16">
        <v>14500000</v>
      </c>
      <c r="L239" s="18">
        <f t="shared" si="7"/>
        <v>-5009228.3599999994</v>
      </c>
      <c r="M239" s="8">
        <v>42066.696087962962</v>
      </c>
      <c r="N239" s="8">
        <v>55153</v>
      </c>
      <c r="O239" s="8">
        <v>42095</v>
      </c>
      <c r="P239" s="8"/>
    </row>
    <row r="240" spans="1:16" x14ac:dyDescent="0.25">
      <c r="A240" s="3" t="s">
        <v>243</v>
      </c>
      <c r="B240" s="3" t="s">
        <v>569</v>
      </c>
      <c r="C240" s="3" t="s">
        <v>574</v>
      </c>
      <c r="D240" s="3" t="s">
        <v>575</v>
      </c>
      <c r="E240" s="15">
        <v>19898.57</v>
      </c>
      <c r="F240" s="13"/>
      <c r="G240" s="16">
        <f t="shared" si="6"/>
        <v>19898.57</v>
      </c>
      <c r="H240" s="19"/>
      <c r="I240" s="16"/>
      <c r="J240" s="18">
        <v>184912.36</v>
      </c>
      <c r="K240" s="16">
        <v>725000</v>
      </c>
      <c r="L240" s="18">
        <f t="shared" si="7"/>
        <v>-540087.64</v>
      </c>
      <c r="M240" s="8">
        <v>42066.703148148146</v>
      </c>
      <c r="N240" s="8">
        <v>55153</v>
      </c>
      <c r="O240" s="8">
        <v>42095</v>
      </c>
      <c r="P240" s="8"/>
    </row>
    <row r="241" spans="1:16" x14ac:dyDescent="0.25">
      <c r="A241" s="3" t="s">
        <v>243</v>
      </c>
      <c r="B241" s="3" t="s">
        <v>569</v>
      </c>
      <c r="C241" s="3" t="s">
        <v>576</v>
      </c>
      <c r="D241" s="3" t="s">
        <v>577</v>
      </c>
      <c r="E241" s="15">
        <v>78989.69</v>
      </c>
      <c r="F241" s="13"/>
      <c r="G241" s="16">
        <f t="shared" si="6"/>
        <v>78989.69</v>
      </c>
      <c r="H241" s="19"/>
      <c r="I241" s="16"/>
      <c r="J241" s="18">
        <v>3384394.5399999996</v>
      </c>
      <c r="K241" s="16">
        <v>1250000</v>
      </c>
      <c r="L241" s="18">
        <f t="shared" si="7"/>
        <v>2134394.5399999996</v>
      </c>
      <c r="M241" s="8">
        <v>42066.706562500003</v>
      </c>
      <c r="N241" s="8">
        <v>55153</v>
      </c>
      <c r="O241" s="8">
        <v>42095</v>
      </c>
      <c r="P241" s="8"/>
    </row>
    <row r="242" spans="1:16" x14ac:dyDescent="0.25">
      <c r="A242" s="3" t="s">
        <v>243</v>
      </c>
      <c r="B242" s="3" t="s">
        <v>569</v>
      </c>
      <c r="C242" s="3" t="s">
        <v>578</v>
      </c>
      <c r="D242" s="3" t="s">
        <v>579</v>
      </c>
      <c r="E242" s="15">
        <v>39857.370000000003</v>
      </c>
      <c r="F242" s="13"/>
      <c r="G242" s="16">
        <f t="shared" si="6"/>
        <v>39857.370000000003</v>
      </c>
      <c r="H242" s="19"/>
      <c r="I242" s="16"/>
      <c r="J242" s="18">
        <v>222435.36999999997</v>
      </c>
      <c r="K242" s="16">
        <v>800000</v>
      </c>
      <c r="L242" s="18">
        <f t="shared" si="7"/>
        <v>-577564.63</v>
      </c>
      <c r="M242" s="8">
        <v>42066.717002314814</v>
      </c>
      <c r="N242" s="8">
        <v>55153</v>
      </c>
      <c r="O242" s="8">
        <v>42095</v>
      </c>
      <c r="P242" s="8"/>
    </row>
    <row r="243" spans="1:16" x14ac:dyDescent="0.25">
      <c r="A243" s="3" t="s">
        <v>243</v>
      </c>
      <c r="B243" s="3" t="s">
        <v>1097</v>
      </c>
      <c r="C243" s="3" t="s">
        <v>1098</v>
      </c>
      <c r="D243" s="3" t="s">
        <v>1099</v>
      </c>
      <c r="E243" s="15">
        <v>161.75</v>
      </c>
      <c r="F243" s="13"/>
      <c r="G243" s="16">
        <f t="shared" si="6"/>
        <v>161.75</v>
      </c>
      <c r="H243" s="19"/>
      <c r="I243" s="16"/>
      <c r="J243" s="18">
        <v>12965.050000000001</v>
      </c>
      <c r="K243" s="16">
        <v>48953.52</v>
      </c>
      <c r="L243" s="18">
        <f t="shared" si="7"/>
        <v>-35988.469999999994</v>
      </c>
      <c r="M243" s="8">
        <v>44026.418067129627</v>
      </c>
      <c r="N243" s="8">
        <v>44286</v>
      </c>
      <c r="O243" s="8">
        <v>44044</v>
      </c>
      <c r="P243" s="8">
        <v>44132</v>
      </c>
    </row>
    <row r="244" spans="1:16" x14ac:dyDescent="0.25">
      <c r="A244" s="3" t="s">
        <v>243</v>
      </c>
      <c r="B244" s="3" t="s">
        <v>586</v>
      </c>
      <c r="C244" s="3" t="s">
        <v>587</v>
      </c>
      <c r="D244" s="3" t="s">
        <v>588</v>
      </c>
      <c r="E244" s="15">
        <v>47684.21</v>
      </c>
      <c r="F244" s="13"/>
      <c r="G244" s="16">
        <f t="shared" si="6"/>
        <v>47684.21</v>
      </c>
      <c r="H244" s="19"/>
      <c r="I244" s="16"/>
      <c r="J244" s="18">
        <v>937110.96</v>
      </c>
      <c r="K244" s="16">
        <v>732000</v>
      </c>
      <c r="L244" s="18">
        <f t="shared" si="7"/>
        <v>205110.95999999996</v>
      </c>
      <c r="M244" s="8">
        <v>44195.653622685182</v>
      </c>
      <c r="N244" s="8">
        <v>45960</v>
      </c>
      <c r="O244" s="8">
        <v>44378</v>
      </c>
      <c r="P244" s="8"/>
    </row>
    <row r="245" spans="1:16" x14ac:dyDescent="0.25">
      <c r="A245" s="3" t="s">
        <v>243</v>
      </c>
      <c r="B245" s="3" t="s">
        <v>586</v>
      </c>
      <c r="C245" s="3" t="s">
        <v>589</v>
      </c>
      <c r="D245" s="3" t="s">
        <v>590</v>
      </c>
      <c r="E245" s="15">
        <v>6374.89</v>
      </c>
      <c r="F245" s="13"/>
      <c r="G245" s="16">
        <f t="shared" si="6"/>
        <v>6374.89</v>
      </c>
      <c r="H245" s="19"/>
      <c r="I245" s="16"/>
      <c r="J245" s="18">
        <v>103632.18000000001</v>
      </c>
      <c r="K245" s="16">
        <v>82500</v>
      </c>
      <c r="L245" s="18">
        <f t="shared" si="7"/>
        <v>21132.180000000008</v>
      </c>
      <c r="M245" s="8">
        <v>44198.574942129628</v>
      </c>
      <c r="N245" s="8">
        <v>46112</v>
      </c>
      <c r="O245" s="8">
        <v>44287</v>
      </c>
      <c r="P245" s="8"/>
    </row>
    <row r="246" spans="1:16" x14ac:dyDescent="0.25">
      <c r="A246" s="3" t="s">
        <v>243</v>
      </c>
      <c r="B246" s="3" t="s">
        <v>600</v>
      </c>
      <c r="C246" s="3" t="s">
        <v>601</v>
      </c>
      <c r="D246" s="3" t="s">
        <v>602</v>
      </c>
      <c r="E246" s="15">
        <v>9452.77</v>
      </c>
      <c r="F246" s="13"/>
      <c r="G246" s="16">
        <f t="shared" si="6"/>
        <v>9452.77</v>
      </c>
      <c r="H246" s="19"/>
      <c r="I246" s="16"/>
      <c r="J246" s="18">
        <v>1759156.2899999998</v>
      </c>
      <c r="K246" s="16">
        <v>507300</v>
      </c>
      <c r="L246" s="18">
        <f t="shared" si="7"/>
        <v>1251856.2899999998</v>
      </c>
      <c r="M246" s="8">
        <v>44193.478946759256</v>
      </c>
      <c r="N246" s="8">
        <v>45016</v>
      </c>
      <c r="O246" s="8">
        <v>44531</v>
      </c>
      <c r="P246" s="8">
        <v>44965</v>
      </c>
    </row>
    <row r="247" spans="1:16" x14ac:dyDescent="0.25">
      <c r="A247" s="3" t="s">
        <v>243</v>
      </c>
      <c r="B247" s="3" t="s">
        <v>608</v>
      </c>
      <c r="C247" s="3" t="s">
        <v>609</v>
      </c>
      <c r="D247" s="3" t="s">
        <v>610</v>
      </c>
      <c r="E247" s="15">
        <v>490.23</v>
      </c>
      <c r="F247" s="13"/>
      <c r="G247" s="16">
        <f t="shared" si="6"/>
        <v>490.23</v>
      </c>
      <c r="H247" s="19"/>
      <c r="I247" s="16"/>
      <c r="J247" s="18">
        <v>2251681.56</v>
      </c>
      <c r="K247" s="16">
        <v>660800</v>
      </c>
      <c r="L247" s="18">
        <f t="shared" si="7"/>
        <v>1590881.56</v>
      </c>
      <c r="M247" s="8">
        <v>44195.686018518521</v>
      </c>
      <c r="N247" s="8">
        <v>44286</v>
      </c>
      <c r="O247" s="8">
        <v>44501</v>
      </c>
      <c r="P247" s="8">
        <v>45118</v>
      </c>
    </row>
    <row r="248" spans="1:16" x14ac:dyDescent="0.25">
      <c r="A248" s="3" t="s">
        <v>243</v>
      </c>
      <c r="B248" s="3" t="s">
        <v>608</v>
      </c>
      <c r="C248" s="3" t="s">
        <v>611</v>
      </c>
      <c r="D248" s="3" t="s">
        <v>612</v>
      </c>
      <c r="E248" s="15">
        <v>712.06</v>
      </c>
      <c r="F248" s="13"/>
      <c r="G248" s="16">
        <f t="shared" si="6"/>
        <v>712.06</v>
      </c>
      <c r="H248" s="19"/>
      <c r="I248" s="16"/>
      <c r="J248" s="18">
        <v>0</v>
      </c>
      <c r="K248" s="16">
        <v>82500</v>
      </c>
      <c r="L248" s="18">
        <f t="shared" si="7"/>
        <v>-82500</v>
      </c>
      <c r="M248" s="8">
        <v>44209.452997685185</v>
      </c>
      <c r="N248" s="8">
        <v>45016</v>
      </c>
      <c r="O248" s="8">
        <v>44440</v>
      </c>
      <c r="P248" s="8"/>
    </row>
    <row r="249" spans="1:16" x14ac:dyDescent="0.25">
      <c r="A249" s="3" t="s">
        <v>243</v>
      </c>
      <c r="B249" s="3" t="s">
        <v>1106</v>
      </c>
      <c r="C249" s="3" t="s">
        <v>1107</v>
      </c>
      <c r="D249" s="3" t="s">
        <v>1108</v>
      </c>
      <c r="E249" s="15">
        <v>-2185.83</v>
      </c>
      <c r="F249" s="13"/>
      <c r="G249" s="16">
        <f t="shared" si="6"/>
        <v>-2185.83</v>
      </c>
      <c r="H249" s="19"/>
      <c r="I249" s="16"/>
      <c r="J249" s="18">
        <v>63003.22</v>
      </c>
      <c r="K249" s="16">
        <v>43953.52</v>
      </c>
      <c r="L249" s="18">
        <f t="shared" si="7"/>
        <v>19049.700000000004</v>
      </c>
      <c r="M249" s="8">
        <v>44235.751655092594</v>
      </c>
      <c r="N249" s="8">
        <v>44651</v>
      </c>
      <c r="O249" s="8">
        <v>44348</v>
      </c>
      <c r="P249" s="8">
        <v>44497</v>
      </c>
    </row>
    <row r="250" spans="1:16" x14ac:dyDescent="0.25">
      <c r="A250" s="3" t="s">
        <v>243</v>
      </c>
      <c r="B250" s="3" t="s">
        <v>622</v>
      </c>
      <c r="C250" s="3" t="s">
        <v>623</v>
      </c>
      <c r="D250" s="3" t="s">
        <v>624</v>
      </c>
      <c r="E250" s="15">
        <v>6613.29</v>
      </c>
      <c r="F250" s="13"/>
      <c r="G250" s="16">
        <f t="shared" si="6"/>
        <v>6613.29</v>
      </c>
      <c r="H250" s="19"/>
      <c r="I250" s="16"/>
      <c r="J250" s="18">
        <v>2652011.13</v>
      </c>
      <c r="K250" s="16">
        <v>796400</v>
      </c>
      <c r="L250" s="18">
        <f t="shared" si="7"/>
        <v>1855611.13</v>
      </c>
      <c r="M250" s="8">
        <v>44193.446747685186</v>
      </c>
      <c r="N250" s="8">
        <v>45016</v>
      </c>
      <c r="O250" s="8">
        <v>44501</v>
      </c>
      <c r="P250" s="8">
        <v>45238</v>
      </c>
    </row>
    <row r="251" spans="1:16" x14ac:dyDescent="0.25">
      <c r="A251" s="3" t="s">
        <v>243</v>
      </c>
      <c r="B251" s="3" t="s">
        <v>622</v>
      </c>
      <c r="C251" s="3" t="s">
        <v>625</v>
      </c>
      <c r="D251" s="3" t="s">
        <v>626</v>
      </c>
      <c r="E251" s="15">
        <v>3197.72</v>
      </c>
      <c r="F251" s="13"/>
      <c r="G251" s="16">
        <f t="shared" si="6"/>
        <v>3197.72</v>
      </c>
      <c r="H251" s="19"/>
      <c r="I251" s="16"/>
      <c r="J251" s="18">
        <v>0</v>
      </c>
      <c r="K251" s="16">
        <v>82500</v>
      </c>
      <c r="L251" s="18">
        <f t="shared" si="7"/>
        <v>-82500</v>
      </c>
      <c r="M251" s="8">
        <v>44209.430150462962</v>
      </c>
      <c r="N251" s="8">
        <v>45016</v>
      </c>
      <c r="O251" s="8">
        <v>44348</v>
      </c>
      <c r="P251" s="8"/>
    </row>
    <row r="252" spans="1:16" x14ac:dyDescent="0.25">
      <c r="A252" s="3" t="s">
        <v>243</v>
      </c>
      <c r="B252" s="3" t="s">
        <v>627</v>
      </c>
      <c r="C252" s="3" t="s">
        <v>628</v>
      </c>
      <c r="D252" s="3" t="s">
        <v>629</v>
      </c>
      <c r="E252" s="15">
        <v>19506.25</v>
      </c>
      <c r="F252" s="13"/>
      <c r="G252" s="16">
        <f t="shared" si="6"/>
        <v>19506.25</v>
      </c>
      <c r="H252" s="19"/>
      <c r="I252" s="16"/>
      <c r="J252" s="18">
        <v>3306318.1900000004</v>
      </c>
      <c r="K252" s="16">
        <v>746000</v>
      </c>
      <c r="L252" s="18">
        <f t="shared" si="7"/>
        <v>2560318.1900000004</v>
      </c>
      <c r="M252" s="8">
        <v>44193.426782407405</v>
      </c>
      <c r="N252" s="8">
        <v>44834</v>
      </c>
      <c r="O252" s="8">
        <v>44348</v>
      </c>
      <c r="P252" s="8">
        <v>44966</v>
      </c>
    </row>
    <row r="253" spans="1:16" x14ac:dyDescent="0.25">
      <c r="A253" s="3" t="s">
        <v>243</v>
      </c>
      <c r="B253" s="3" t="s">
        <v>632</v>
      </c>
      <c r="C253" s="3" t="s">
        <v>633</v>
      </c>
      <c r="D253" s="3" t="s">
        <v>634</v>
      </c>
      <c r="E253" s="15">
        <v>5256.84</v>
      </c>
      <c r="F253" s="13"/>
      <c r="G253" s="16">
        <f t="shared" si="6"/>
        <v>5256.84</v>
      </c>
      <c r="H253" s="19"/>
      <c r="I253" s="16"/>
      <c r="J253" s="18">
        <v>914398.90999999992</v>
      </c>
      <c r="K253" s="16">
        <v>135940</v>
      </c>
      <c r="L253" s="18">
        <f t="shared" si="7"/>
        <v>778458.90999999992</v>
      </c>
      <c r="M253" s="8">
        <v>44621.529537037037</v>
      </c>
      <c r="N253" s="8">
        <v>44804</v>
      </c>
      <c r="O253" s="8">
        <v>44682</v>
      </c>
      <c r="P253" s="8">
        <v>44841</v>
      </c>
    </row>
    <row r="254" spans="1:16" x14ac:dyDescent="0.25">
      <c r="A254" s="3" t="s">
        <v>243</v>
      </c>
      <c r="B254" s="3" t="s">
        <v>649</v>
      </c>
      <c r="C254" s="3" t="s">
        <v>650</v>
      </c>
      <c r="D254" s="3" t="s">
        <v>651</v>
      </c>
      <c r="E254" s="15">
        <v>547582.68999999994</v>
      </c>
      <c r="F254" s="13"/>
      <c r="G254" s="16">
        <f t="shared" si="6"/>
        <v>547582.68999999994</v>
      </c>
      <c r="H254" s="19"/>
      <c r="I254" s="16"/>
      <c r="J254" s="18">
        <v>2505652.0299999998</v>
      </c>
      <c r="K254" s="16">
        <v>0</v>
      </c>
      <c r="L254" s="18">
        <f t="shared" si="7"/>
        <v>2505652.0299999998</v>
      </c>
      <c r="M254" s="8">
        <v>36629</v>
      </c>
      <c r="N254" s="8">
        <v>55153</v>
      </c>
      <c r="O254" s="8">
        <v>36495</v>
      </c>
      <c r="P254" s="8"/>
    </row>
    <row r="255" spans="1:16" x14ac:dyDescent="0.25">
      <c r="A255" s="3" t="s">
        <v>243</v>
      </c>
      <c r="B255" s="3" t="s">
        <v>649</v>
      </c>
      <c r="C255" s="3" t="s">
        <v>652</v>
      </c>
      <c r="D255" s="3" t="s">
        <v>653</v>
      </c>
      <c r="E255" s="15">
        <v>-4127.67</v>
      </c>
      <c r="F255" s="13"/>
      <c r="G255" s="16">
        <f t="shared" si="6"/>
        <v>-4127.67</v>
      </c>
      <c r="H255" s="19"/>
      <c r="I255" s="16"/>
      <c r="J255" s="18">
        <v>0</v>
      </c>
      <c r="K255" s="16">
        <v>25000</v>
      </c>
      <c r="L255" s="18">
        <f t="shared" si="7"/>
        <v>-25000</v>
      </c>
      <c r="M255" s="8">
        <v>44840.380208333336</v>
      </c>
      <c r="N255" s="8">
        <v>45094</v>
      </c>
      <c r="O255" s="8">
        <v>44866</v>
      </c>
      <c r="P255" s="8"/>
    </row>
    <row r="256" spans="1:16" x14ac:dyDescent="0.25">
      <c r="A256" s="3" t="s">
        <v>243</v>
      </c>
      <c r="B256" s="3" t="s">
        <v>649</v>
      </c>
      <c r="C256" s="3" t="s">
        <v>1316</v>
      </c>
      <c r="D256" s="3" t="s">
        <v>1317</v>
      </c>
      <c r="E256" s="15">
        <v>59756.65</v>
      </c>
      <c r="F256" s="13"/>
      <c r="G256" s="16">
        <f t="shared" si="6"/>
        <v>59756.65</v>
      </c>
      <c r="H256" s="19"/>
      <c r="I256" s="16"/>
      <c r="J256" s="18">
        <v>152240.62</v>
      </c>
      <c r="K256" s="16">
        <v>43338.35</v>
      </c>
      <c r="L256" s="18">
        <f t="shared" si="7"/>
        <v>108902.26999999999</v>
      </c>
      <c r="M256" s="8">
        <v>45211.584085648145</v>
      </c>
      <c r="N256" s="8">
        <v>45342</v>
      </c>
      <c r="O256" s="8">
        <v>45200</v>
      </c>
      <c r="P256" s="8">
        <v>45329</v>
      </c>
    </row>
    <row r="257" spans="1:16" x14ac:dyDescent="0.25">
      <c r="A257" s="3" t="s">
        <v>243</v>
      </c>
      <c r="B257" s="3" t="s">
        <v>649</v>
      </c>
      <c r="C257" s="3" t="s">
        <v>654</v>
      </c>
      <c r="D257" s="3" t="s">
        <v>655</v>
      </c>
      <c r="E257" s="15">
        <v>2743.03</v>
      </c>
      <c r="F257" s="13"/>
      <c r="G257" s="16">
        <f t="shared" si="6"/>
        <v>2743.03</v>
      </c>
      <c r="H257" s="19"/>
      <c r="I257" s="16"/>
      <c r="J257" s="18">
        <v>341645.92000000004</v>
      </c>
      <c r="K257" s="16">
        <v>44018.51</v>
      </c>
      <c r="L257" s="18">
        <f t="shared" si="7"/>
        <v>297627.41000000003</v>
      </c>
      <c r="M257" s="8">
        <v>44452.417754629627</v>
      </c>
      <c r="N257" s="8">
        <v>45397</v>
      </c>
      <c r="O257" s="8">
        <v>44440</v>
      </c>
      <c r="P257" s="8">
        <v>44832</v>
      </c>
    </row>
    <row r="258" spans="1:16" x14ac:dyDescent="0.25">
      <c r="A258" s="3" t="s">
        <v>243</v>
      </c>
      <c r="B258" s="3" t="s">
        <v>649</v>
      </c>
      <c r="C258" s="3" t="s">
        <v>656</v>
      </c>
      <c r="D258" s="3" t="s">
        <v>657</v>
      </c>
      <c r="E258" s="15">
        <v>5.29</v>
      </c>
      <c r="F258" s="13"/>
      <c r="G258" s="16">
        <f t="shared" si="6"/>
        <v>5.29</v>
      </c>
      <c r="H258" s="19"/>
      <c r="I258" s="16"/>
      <c r="J258" s="18">
        <v>0.26000000000025469</v>
      </c>
      <c r="K258" s="16">
        <v>24723.49</v>
      </c>
      <c r="L258" s="18">
        <f t="shared" si="7"/>
        <v>-24723.23</v>
      </c>
      <c r="M258" s="8">
        <v>44469.584247685183</v>
      </c>
      <c r="N258" s="8">
        <v>44693</v>
      </c>
      <c r="O258" s="8">
        <v>44470</v>
      </c>
      <c r="P258" s="8"/>
    </row>
    <row r="259" spans="1:16" x14ac:dyDescent="0.25">
      <c r="A259" s="3" t="s">
        <v>243</v>
      </c>
      <c r="B259" s="3" t="s">
        <v>649</v>
      </c>
      <c r="C259" s="3" t="s">
        <v>658</v>
      </c>
      <c r="D259" s="3" t="s">
        <v>659</v>
      </c>
      <c r="E259" s="15">
        <v>1285.6400000000001</v>
      </c>
      <c r="F259" s="13"/>
      <c r="G259" s="16">
        <f t="shared" ref="G259:G322" si="8">E259-F259</f>
        <v>1285.6400000000001</v>
      </c>
      <c r="H259" s="19"/>
      <c r="I259" s="16"/>
      <c r="J259" s="18">
        <v>259869.09</v>
      </c>
      <c r="K259" s="16">
        <v>12423.85</v>
      </c>
      <c r="L259" s="18">
        <f t="shared" si="7"/>
        <v>247445.24</v>
      </c>
      <c r="M259" s="8">
        <v>44739.751030092593</v>
      </c>
      <c r="N259" s="8">
        <v>45657</v>
      </c>
      <c r="O259" s="8">
        <v>44743</v>
      </c>
      <c r="P259" s="8">
        <v>44883</v>
      </c>
    </row>
    <row r="260" spans="1:16" x14ac:dyDescent="0.25">
      <c r="A260" s="3" t="s">
        <v>243</v>
      </c>
      <c r="B260" s="3" t="s">
        <v>649</v>
      </c>
      <c r="C260" s="3" t="s">
        <v>1509</v>
      </c>
      <c r="D260" s="3" t="s">
        <v>1510</v>
      </c>
      <c r="E260" s="15">
        <v>2170.0300000000002</v>
      </c>
      <c r="F260" s="13"/>
      <c r="G260" s="16">
        <f t="shared" si="8"/>
        <v>2170.0300000000002</v>
      </c>
      <c r="H260" s="19"/>
      <c r="I260" s="16"/>
      <c r="J260" s="18">
        <v>388656.66000000003</v>
      </c>
      <c r="K260" s="16">
        <v>166756</v>
      </c>
      <c r="L260" s="18">
        <f t="shared" si="7"/>
        <v>221900.66000000003</v>
      </c>
      <c r="M260" s="8">
        <v>43756.417569444442</v>
      </c>
      <c r="N260" s="8">
        <v>43889</v>
      </c>
      <c r="O260" s="8">
        <v>43739</v>
      </c>
      <c r="P260" s="8">
        <v>44008</v>
      </c>
    </row>
    <row r="261" spans="1:16" x14ac:dyDescent="0.25">
      <c r="A261" s="3" t="s">
        <v>243</v>
      </c>
      <c r="B261" s="3" t="s">
        <v>649</v>
      </c>
      <c r="C261" s="3" t="s">
        <v>660</v>
      </c>
      <c r="D261" s="3" t="s">
        <v>661</v>
      </c>
      <c r="E261" s="15">
        <v>601.27</v>
      </c>
      <c r="F261" s="13"/>
      <c r="G261" s="16">
        <f t="shared" si="8"/>
        <v>601.27</v>
      </c>
      <c r="H261" s="19"/>
      <c r="I261" s="16"/>
      <c r="J261" s="18">
        <v>388035.64</v>
      </c>
      <c r="K261" s="16">
        <v>93664.48</v>
      </c>
      <c r="L261" s="18">
        <f t="shared" ref="L261:L324" si="9">J261-K261</f>
        <v>294371.16000000003</v>
      </c>
      <c r="M261" s="8">
        <v>44783.584398148145</v>
      </c>
      <c r="N261" s="8">
        <v>45057</v>
      </c>
      <c r="O261" s="8">
        <v>44774</v>
      </c>
      <c r="P261" s="8">
        <v>45049</v>
      </c>
    </row>
    <row r="262" spans="1:16" x14ac:dyDescent="0.25">
      <c r="A262" s="3" t="s">
        <v>243</v>
      </c>
      <c r="B262" s="3" t="s">
        <v>649</v>
      </c>
      <c r="C262" s="3" t="s">
        <v>1318</v>
      </c>
      <c r="D262" s="3" t="s">
        <v>1319</v>
      </c>
      <c r="E262" s="15">
        <v>-1153.57</v>
      </c>
      <c r="F262" s="13"/>
      <c r="G262" s="16">
        <f t="shared" si="8"/>
        <v>-1153.57</v>
      </c>
      <c r="H262" s="19"/>
      <c r="I262" s="16"/>
      <c r="J262" s="18">
        <v>151165.46</v>
      </c>
      <c r="K262" s="16">
        <v>31266.98</v>
      </c>
      <c r="L262" s="18">
        <f t="shared" si="9"/>
        <v>119898.48</v>
      </c>
      <c r="M262" s="8">
        <v>45002.750474537039</v>
      </c>
      <c r="N262" s="8">
        <v>45260</v>
      </c>
      <c r="O262" s="8">
        <v>44986</v>
      </c>
      <c r="P262" s="8">
        <v>45259</v>
      </c>
    </row>
    <row r="263" spans="1:16" x14ac:dyDescent="0.25">
      <c r="A263" s="3" t="s">
        <v>243</v>
      </c>
      <c r="B263" s="3" t="s">
        <v>649</v>
      </c>
      <c r="C263" s="3" t="s">
        <v>664</v>
      </c>
      <c r="D263" s="3" t="s">
        <v>665</v>
      </c>
      <c r="E263" s="15">
        <v>15339.12</v>
      </c>
      <c r="F263" s="13"/>
      <c r="G263" s="16">
        <f t="shared" si="8"/>
        <v>15339.12</v>
      </c>
      <c r="H263" s="19"/>
      <c r="I263" s="16"/>
      <c r="J263" s="18">
        <v>1727865.8800000001</v>
      </c>
      <c r="K263" s="16">
        <v>1413710</v>
      </c>
      <c r="L263" s="18">
        <f t="shared" si="9"/>
        <v>314155.88000000012</v>
      </c>
      <c r="M263" s="8">
        <v>43781.41747685185</v>
      </c>
      <c r="N263" s="8">
        <v>44726</v>
      </c>
      <c r="O263" s="8">
        <v>43831</v>
      </c>
      <c r="P263" s="8">
        <v>44621</v>
      </c>
    </row>
    <row r="264" spans="1:16" x14ac:dyDescent="0.25">
      <c r="A264" s="3" t="s">
        <v>243</v>
      </c>
      <c r="B264" s="3" t="s">
        <v>649</v>
      </c>
      <c r="C264" s="3" t="s">
        <v>666</v>
      </c>
      <c r="D264" s="3" t="s">
        <v>667</v>
      </c>
      <c r="E264" s="15">
        <v>-32321.5</v>
      </c>
      <c r="F264" s="13"/>
      <c r="G264" s="16">
        <f t="shared" si="8"/>
        <v>-32321.5</v>
      </c>
      <c r="H264" s="19"/>
      <c r="I264" s="16"/>
      <c r="J264" s="18">
        <v>383975.31</v>
      </c>
      <c r="K264" s="16">
        <v>101691.72</v>
      </c>
      <c r="L264" s="18">
        <f t="shared" si="9"/>
        <v>282283.58999999997</v>
      </c>
      <c r="M264" s="8">
        <v>44294.417893518519</v>
      </c>
      <c r="N264" s="8">
        <v>45566</v>
      </c>
      <c r="O264" s="8">
        <v>44317</v>
      </c>
      <c r="P264" s="8">
        <v>44544</v>
      </c>
    </row>
    <row r="265" spans="1:16" x14ac:dyDescent="0.25">
      <c r="A265" s="3" t="s">
        <v>243</v>
      </c>
      <c r="B265" s="3" t="s">
        <v>668</v>
      </c>
      <c r="C265" s="3" t="s">
        <v>669</v>
      </c>
      <c r="D265" s="3" t="s">
        <v>670</v>
      </c>
      <c r="E265" s="15">
        <v>10632.53</v>
      </c>
      <c r="F265" s="13"/>
      <c r="G265" s="16">
        <f t="shared" si="8"/>
        <v>10632.53</v>
      </c>
      <c r="H265" s="19"/>
      <c r="I265" s="16"/>
      <c r="J265" s="18">
        <v>1523277.77</v>
      </c>
      <c r="K265" s="16">
        <v>507691.08</v>
      </c>
      <c r="L265" s="18">
        <f t="shared" si="9"/>
        <v>1015586.69</v>
      </c>
      <c r="M265" s="8">
        <v>44424.751550925925</v>
      </c>
      <c r="N265" s="8">
        <v>44896</v>
      </c>
      <c r="O265" s="8">
        <v>44440</v>
      </c>
      <c r="P265" s="8">
        <v>44886</v>
      </c>
    </row>
    <row r="266" spans="1:16" x14ac:dyDescent="0.25">
      <c r="A266" s="3" t="s">
        <v>243</v>
      </c>
      <c r="B266" s="3" t="s">
        <v>671</v>
      </c>
      <c r="C266" s="3" t="s">
        <v>672</v>
      </c>
      <c r="D266" s="3" t="s">
        <v>673</v>
      </c>
      <c r="E266" s="15">
        <v>22733.19</v>
      </c>
      <c r="F266" s="13"/>
      <c r="G266" s="16">
        <f t="shared" si="8"/>
        <v>22733.19</v>
      </c>
      <c r="H266" s="19"/>
      <c r="I266" s="16"/>
      <c r="J266" s="18">
        <v>100151.56</v>
      </c>
      <c r="K266" s="16">
        <v>765.33</v>
      </c>
      <c r="L266" s="18">
        <f t="shared" si="9"/>
        <v>99386.23</v>
      </c>
      <c r="M266" s="8">
        <v>44855.750902777778</v>
      </c>
      <c r="N266" s="8">
        <v>46093</v>
      </c>
      <c r="O266" s="8">
        <v>44866</v>
      </c>
      <c r="P266" s="8"/>
    </row>
    <row r="267" spans="1:16" x14ac:dyDescent="0.25">
      <c r="A267" s="3" t="s">
        <v>243</v>
      </c>
      <c r="B267" s="3" t="s">
        <v>674</v>
      </c>
      <c r="C267" s="3" t="s">
        <v>1324</v>
      </c>
      <c r="D267" s="3" t="s">
        <v>1325</v>
      </c>
      <c r="E267" s="15">
        <v>249297.66</v>
      </c>
      <c r="F267" s="13"/>
      <c r="G267" s="16">
        <f t="shared" si="8"/>
        <v>249297.66</v>
      </c>
      <c r="H267" s="19"/>
      <c r="I267" s="16"/>
      <c r="J267" s="18">
        <v>261489.18</v>
      </c>
      <c r="K267" s="16">
        <v>0</v>
      </c>
      <c r="L267" s="18">
        <f t="shared" si="9"/>
        <v>261489.18</v>
      </c>
      <c r="M267" s="8">
        <v>45048.408738425926</v>
      </c>
      <c r="N267" s="8">
        <v>55153</v>
      </c>
      <c r="O267" s="8">
        <v>45047</v>
      </c>
      <c r="P267" s="8"/>
    </row>
    <row r="268" spans="1:16" x14ac:dyDescent="0.25">
      <c r="A268" s="3" t="s">
        <v>243</v>
      </c>
      <c r="B268" s="3" t="s">
        <v>674</v>
      </c>
      <c r="C268" s="3" t="s">
        <v>1159</v>
      </c>
      <c r="D268" s="3" t="s">
        <v>1160</v>
      </c>
      <c r="E268" s="15">
        <v>9454.49</v>
      </c>
      <c r="F268" s="13"/>
      <c r="G268" s="16">
        <f t="shared" si="8"/>
        <v>9454.49</v>
      </c>
      <c r="H268" s="19"/>
      <c r="I268" s="16"/>
      <c r="J268" s="18">
        <v>9355.08</v>
      </c>
      <c r="K268" s="16">
        <v>0</v>
      </c>
      <c r="L268" s="18">
        <f t="shared" si="9"/>
        <v>9355.08</v>
      </c>
      <c r="M268" s="8">
        <v>39219</v>
      </c>
      <c r="N268" s="8">
        <v>55153</v>
      </c>
      <c r="O268" s="8">
        <v>39203</v>
      </c>
      <c r="P268" s="8">
        <v>39347</v>
      </c>
    </row>
    <row r="269" spans="1:16" x14ac:dyDescent="0.25">
      <c r="A269" s="3" t="s">
        <v>243</v>
      </c>
      <c r="B269" s="3" t="s">
        <v>674</v>
      </c>
      <c r="C269" s="3" t="s">
        <v>675</v>
      </c>
      <c r="D269" s="3" t="s">
        <v>676</v>
      </c>
      <c r="E269" s="15">
        <v>785211.42</v>
      </c>
      <c r="F269" s="13"/>
      <c r="G269" s="16">
        <f t="shared" si="8"/>
        <v>785211.42</v>
      </c>
      <c r="H269" s="19"/>
      <c r="I269" s="16"/>
      <c r="J269" s="18">
        <v>14016441.860000001</v>
      </c>
      <c r="K269" s="16">
        <v>0</v>
      </c>
      <c r="L269" s="18">
        <f t="shared" si="9"/>
        <v>14016441.860000001</v>
      </c>
      <c r="M269" s="8">
        <v>39630</v>
      </c>
      <c r="N269" s="8">
        <v>55153</v>
      </c>
      <c r="O269" s="8">
        <v>39630</v>
      </c>
      <c r="P269" s="8"/>
    </row>
    <row r="270" spans="1:16" x14ac:dyDescent="0.25">
      <c r="A270" s="3" t="s">
        <v>243</v>
      </c>
      <c r="B270" s="3" t="s">
        <v>674</v>
      </c>
      <c r="C270" s="3" t="s">
        <v>677</v>
      </c>
      <c r="D270" s="3" t="s">
        <v>678</v>
      </c>
      <c r="E270" s="15">
        <v>8691.8799999999992</v>
      </c>
      <c r="F270" s="13"/>
      <c r="G270" s="16">
        <f t="shared" si="8"/>
        <v>8691.8799999999992</v>
      </c>
      <c r="H270" s="19"/>
      <c r="I270" s="16"/>
      <c r="J270" s="18">
        <v>20501.080000000002</v>
      </c>
      <c r="K270" s="16">
        <v>1000000</v>
      </c>
      <c r="L270" s="18">
        <f t="shared" si="9"/>
        <v>-979498.92</v>
      </c>
      <c r="M270" s="8">
        <v>42382.482071759259</v>
      </c>
      <c r="N270" s="8">
        <v>55153</v>
      </c>
      <c r="O270" s="8">
        <v>42430</v>
      </c>
      <c r="P270" s="8"/>
    </row>
    <row r="271" spans="1:16" x14ac:dyDescent="0.25">
      <c r="A271" s="3" t="s">
        <v>243</v>
      </c>
      <c r="B271" s="3" t="s">
        <v>674</v>
      </c>
      <c r="C271" s="3" t="s">
        <v>679</v>
      </c>
      <c r="D271" s="3" t="s">
        <v>680</v>
      </c>
      <c r="E271" s="15">
        <v>189595.66</v>
      </c>
      <c r="F271" s="13"/>
      <c r="G271" s="16">
        <f t="shared" si="8"/>
        <v>189595.66</v>
      </c>
      <c r="H271" s="19"/>
      <c r="I271" s="16"/>
      <c r="J271" s="18">
        <v>280090.82</v>
      </c>
      <c r="K271" s="16">
        <v>2500000</v>
      </c>
      <c r="L271" s="18">
        <f t="shared" si="9"/>
        <v>-2219909.1800000002</v>
      </c>
      <c r="M271" s="8">
        <v>42382.424027777779</v>
      </c>
      <c r="N271" s="8">
        <v>55153</v>
      </c>
      <c r="O271" s="8">
        <v>42461</v>
      </c>
      <c r="P271" s="8"/>
    </row>
    <row r="272" spans="1:16" x14ac:dyDescent="0.25">
      <c r="A272" s="3" t="s">
        <v>243</v>
      </c>
      <c r="B272" s="3" t="s">
        <v>674</v>
      </c>
      <c r="C272" s="3" t="s">
        <v>1511</v>
      </c>
      <c r="D272" s="3" t="s">
        <v>1512</v>
      </c>
      <c r="E272" s="15">
        <v>228.87</v>
      </c>
      <c r="F272" s="13"/>
      <c r="G272" s="16">
        <f t="shared" si="8"/>
        <v>228.87</v>
      </c>
      <c r="H272" s="19"/>
      <c r="I272" s="16"/>
      <c r="J272" s="18">
        <v>228.87</v>
      </c>
      <c r="K272" s="16">
        <v>1000000</v>
      </c>
      <c r="L272" s="18">
        <f t="shared" si="9"/>
        <v>-999771.13</v>
      </c>
      <c r="M272" s="8">
        <v>42804.44158564815</v>
      </c>
      <c r="N272" s="8">
        <v>55153</v>
      </c>
      <c r="O272" s="8">
        <v>42979</v>
      </c>
      <c r="P272" s="8"/>
    </row>
    <row r="273" spans="1:16" x14ac:dyDescent="0.25">
      <c r="A273" s="3" t="s">
        <v>243</v>
      </c>
      <c r="B273" s="3" t="s">
        <v>674</v>
      </c>
      <c r="C273" s="3" t="s">
        <v>681</v>
      </c>
      <c r="D273" s="3" t="s">
        <v>682</v>
      </c>
      <c r="E273" s="15">
        <v>65111.95</v>
      </c>
      <c r="F273" s="13"/>
      <c r="G273" s="16">
        <f t="shared" si="8"/>
        <v>65111.95</v>
      </c>
      <c r="H273" s="19"/>
      <c r="I273" s="16"/>
      <c r="J273" s="18">
        <v>739578.75</v>
      </c>
      <c r="K273" s="16">
        <v>2500000</v>
      </c>
      <c r="L273" s="18">
        <f t="shared" si="9"/>
        <v>-1760421.25</v>
      </c>
      <c r="M273" s="8">
        <v>42382.404050925928</v>
      </c>
      <c r="N273" s="8">
        <v>55153</v>
      </c>
      <c r="O273" s="8">
        <v>42461</v>
      </c>
      <c r="P273" s="8"/>
    </row>
    <row r="274" spans="1:16" x14ac:dyDescent="0.25">
      <c r="A274" s="3" t="s">
        <v>243</v>
      </c>
      <c r="B274" s="3" t="s">
        <v>674</v>
      </c>
      <c r="C274" s="3" t="s">
        <v>683</v>
      </c>
      <c r="D274" s="3" t="s">
        <v>684</v>
      </c>
      <c r="E274" s="15">
        <v>37161.24</v>
      </c>
      <c r="F274" s="13"/>
      <c r="G274" s="16">
        <f t="shared" si="8"/>
        <v>37161.24</v>
      </c>
      <c r="H274" s="19"/>
      <c r="I274" s="16"/>
      <c r="J274" s="18">
        <v>53688.71</v>
      </c>
      <c r="K274" s="16">
        <v>1000000</v>
      </c>
      <c r="L274" s="18">
        <f t="shared" si="9"/>
        <v>-946311.29</v>
      </c>
      <c r="M274" s="8">
        <v>42382.416134259256</v>
      </c>
      <c r="N274" s="8">
        <v>55153</v>
      </c>
      <c r="O274" s="8">
        <v>42675</v>
      </c>
      <c r="P274" s="8"/>
    </row>
    <row r="275" spans="1:16" x14ac:dyDescent="0.25">
      <c r="A275" s="3" t="s">
        <v>243</v>
      </c>
      <c r="B275" s="3" t="s">
        <v>674</v>
      </c>
      <c r="C275" s="3" t="s">
        <v>685</v>
      </c>
      <c r="D275" s="3" t="s">
        <v>686</v>
      </c>
      <c r="E275" s="15">
        <v>1137482.6200000001</v>
      </c>
      <c r="F275" s="13"/>
      <c r="G275" s="16">
        <f t="shared" si="8"/>
        <v>1137482.6200000001</v>
      </c>
      <c r="H275" s="19"/>
      <c r="I275" s="16"/>
      <c r="J275" s="18">
        <v>24759289.779999997</v>
      </c>
      <c r="K275" s="16">
        <v>0</v>
      </c>
      <c r="L275" s="18">
        <f t="shared" si="9"/>
        <v>24759289.779999997</v>
      </c>
      <c r="M275" s="8">
        <v>39630</v>
      </c>
      <c r="N275" s="8">
        <v>55153</v>
      </c>
      <c r="O275" s="8">
        <v>39630</v>
      </c>
      <c r="P275" s="8">
        <v>40167</v>
      </c>
    </row>
    <row r="276" spans="1:16" x14ac:dyDescent="0.25">
      <c r="A276" s="3" t="s">
        <v>243</v>
      </c>
      <c r="B276" s="3" t="s">
        <v>674</v>
      </c>
      <c r="C276" s="3" t="s">
        <v>687</v>
      </c>
      <c r="D276" s="3" t="s">
        <v>688</v>
      </c>
      <c r="E276" s="15">
        <v>145726.57</v>
      </c>
      <c r="F276" s="13"/>
      <c r="G276" s="16">
        <f t="shared" si="8"/>
        <v>145726.57</v>
      </c>
      <c r="H276" s="19"/>
      <c r="I276" s="16"/>
      <c r="J276" s="18">
        <v>770537.71</v>
      </c>
      <c r="K276" s="16">
        <v>0</v>
      </c>
      <c r="L276" s="18">
        <f t="shared" si="9"/>
        <v>770537.71</v>
      </c>
      <c r="M276" s="8">
        <v>39630</v>
      </c>
      <c r="N276" s="8">
        <v>55153</v>
      </c>
      <c r="O276" s="8">
        <v>39630</v>
      </c>
      <c r="P276" s="8"/>
    </row>
    <row r="277" spans="1:16" x14ac:dyDescent="0.25">
      <c r="A277" s="3" t="s">
        <v>243</v>
      </c>
      <c r="B277" s="3" t="s">
        <v>689</v>
      </c>
      <c r="C277" s="3" t="s">
        <v>690</v>
      </c>
      <c r="D277" s="3" t="s">
        <v>691</v>
      </c>
      <c r="E277" s="15">
        <v>774221.77</v>
      </c>
      <c r="F277" s="13"/>
      <c r="G277" s="16">
        <f t="shared" si="8"/>
        <v>774221.77</v>
      </c>
      <c r="H277" s="19"/>
      <c r="I277" s="16"/>
      <c r="J277" s="18">
        <v>9460493.9499999993</v>
      </c>
      <c r="K277" s="16">
        <v>1</v>
      </c>
      <c r="L277" s="18">
        <f t="shared" si="9"/>
        <v>9460492.9499999993</v>
      </c>
      <c r="M277" s="8">
        <v>40543</v>
      </c>
      <c r="N277" s="8">
        <v>55153</v>
      </c>
      <c r="O277" s="8">
        <v>40544</v>
      </c>
      <c r="P277" s="8"/>
    </row>
    <row r="278" spans="1:16" x14ac:dyDescent="0.25">
      <c r="A278" s="3" t="s">
        <v>243</v>
      </c>
      <c r="B278" s="3" t="s">
        <v>689</v>
      </c>
      <c r="C278" s="3" t="s">
        <v>1326</v>
      </c>
      <c r="D278" s="3" t="s">
        <v>1327</v>
      </c>
      <c r="E278" s="15">
        <v>9019.92</v>
      </c>
      <c r="F278" s="13"/>
      <c r="G278" s="16">
        <f t="shared" si="8"/>
        <v>9019.92</v>
      </c>
      <c r="H278" s="19"/>
      <c r="I278" s="16"/>
      <c r="J278" s="18">
        <v>306458.91000000003</v>
      </c>
      <c r="K278" s="16">
        <v>5000000</v>
      </c>
      <c r="L278" s="18">
        <f t="shared" si="9"/>
        <v>-4693541.09</v>
      </c>
      <c r="M278" s="8">
        <v>42382.433159722219</v>
      </c>
      <c r="N278" s="8">
        <v>55153</v>
      </c>
      <c r="O278" s="8">
        <v>42491</v>
      </c>
      <c r="P278" s="8"/>
    </row>
    <row r="279" spans="1:16" x14ac:dyDescent="0.25">
      <c r="A279" s="3" t="s">
        <v>243</v>
      </c>
      <c r="B279" s="3" t="s">
        <v>689</v>
      </c>
      <c r="C279" s="3" t="s">
        <v>692</v>
      </c>
      <c r="D279" s="3" t="s">
        <v>693</v>
      </c>
      <c r="E279" s="15">
        <v>117859.36</v>
      </c>
      <c r="F279" s="13"/>
      <c r="G279" s="16">
        <f t="shared" si="8"/>
        <v>117859.36</v>
      </c>
      <c r="H279" s="19"/>
      <c r="I279" s="16"/>
      <c r="J279" s="18">
        <v>389387.02</v>
      </c>
      <c r="K279" s="16">
        <v>2500000</v>
      </c>
      <c r="L279" s="18">
        <f t="shared" si="9"/>
        <v>-2110612.98</v>
      </c>
      <c r="M279" s="8">
        <v>42382.451747685183</v>
      </c>
      <c r="N279" s="8">
        <v>55153</v>
      </c>
      <c r="O279" s="8">
        <v>42401</v>
      </c>
      <c r="P279" s="8"/>
    </row>
    <row r="280" spans="1:16" x14ac:dyDescent="0.25">
      <c r="A280" s="3" t="s">
        <v>243</v>
      </c>
      <c r="B280" s="3" t="s">
        <v>689</v>
      </c>
      <c r="C280" s="3" t="s">
        <v>1328</v>
      </c>
      <c r="D280" s="3" t="s">
        <v>1329</v>
      </c>
      <c r="E280" s="15">
        <v>38090.89</v>
      </c>
      <c r="F280" s="13"/>
      <c r="G280" s="16">
        <f t="shared" si="8"/>
        <v>38090.89</v>
      </c>
      <c r="H280" s="19"/>
      <c r="I280" s="16"/>
      <c r="J280" s="18">
        <v>55597.64</v>
      </c>
      <c r="K280" s="16">
        <v>1000000</v>
      </c>
      <c r="L280" s="18">
        <f t="shared" si="9"/>
        <v>-944402.36</v>
      </c>
      <c r="M280" s="8">
        <v>42804.434884259259</v>
      </c>
      <c r="N280" s="8">
        <v>55153</v>
      </c>
      <c r="O280" s="8">
        <v>43647</v>
      </c>
      <c r="P280" s="8"/>
    </row>
    <row r="281" spans="1:16" x14ac:dyDescent="0.25">
      <c r="A281" s="3" t="s">
        <v>243</v>
      </c>
      <c r="B281" s="3" t="s">
        <v>689</v>
      </c>
      <c r="C281" s="3" t="s">
        <v>694</v>
      </c>
      <c r="D281" s="3" t="s">
        <v>695</v>
      </c>
      <c r="E281" s="15">
        <v>78480.5</v>
      </c>
      <c r="F281" s="13"/>
      <c r="G281" s="16">
        <f t="shared" si="8"/>
        <v>78480.5</v>
      </c>
      <c r="H281" s="19"/>
      <c r="I281" s="16"/>
      <c r="J281" s="18">
        <v>809315.23</v>
      </c>
      <c r="K281" s="16">
        <v>2500000</v>
      </c>
      <c r="L281" s="18">
        <f t="shared" si="9"/>
        <v>-1690684.77</v>
      </c>
      <c r="M281" s="8">
        <v>42382.439930555556</v>
      </c>
      <c r="N281" s="8">
        <v>55153</v>
      </c>
      <c r="O281" s="8">
        <v>42430</v>
      </c>
      <c r="P281" s="8"/>
    </row>
    <row r="282" spans="1:16" x14ac:dyDescent="0.25">
      <c r="A282" s="3" t="s">
        <v>243</v>
      </c>
      <c r="B282" s="3" t="s">
        <v>689</v>
      </c>
      <c r="C282" s="3" t="s">
        <v>696</v>
      </c>
      <c r="D282" s="3" t="s">
        <v>697</v>
      </c>
      <c r="E282" s="15">
        <v>124141.38</v>
      </c>
      <c r="F282" s="13"/>
      <c r="G282" s="16">
        <f t="shared" si="8"/>
        <v>124141.38</v>
      </c>
      <c r="H282" s="19"/>
      <c r="I282" s="16"/>
      <c r="J282" s="18">
        <v>287673.34000000003</v>
      </c>
      <c r="K282" s="16">
        <v>2500000</v>
      </c>
      <c r="L282" s="18">
        <f t="shared" si="9"/>
        <v>-2212326.66</v>
      </c>
      <c r="M282" s="8">
        <v>42382.445775462962</v>
      </c>
      <c r="N282" s="8">
        <v>55153</v>
      </c>
      <c r="O282" s="8">
        <v>42461</v>
      </c>
      <c r="P282" s="8"/>
    </row>
    <row r="283" spans="1:16" x14ac:dyDescent="0.25">
      <c r="A283" s="3" t="s">
        <v>243</v>
      </c>
      <c r="B283" s="3" t="s">
        <v>689</v>
      </c>
      <c r="C283" s="3" t="s">
        <v>698</v>
      </c>
      <c r="D283" s="3" t="s">
        <v>699</v>
      </c>
      <c r="E283" s="15">
        <v>2128695.94</v>
      </c>
      <c r="F283" s="13"/>
      <c r="G283" s="16">
        <f t="shared" si="8"/>
        <v>2128695.94</v>
      </c>
      <c r="H283" s="19"/>
      <c r="I283" s="16"/>
      <c r="J283" s="18">
        <v>25033320.660000004</v>
      </c>
      <c r="K283" s="16">
        <v>1</v>
      </c>
      <c r="L283" s="18">
        <f t="shared" si="9"/>
        <v>25033319.660000004</v>
      </c>
      <c r="M283" s="8">
        <v>40543</v>
      </c>
      <c r="N283" s="8">
        <v>55153</v>
      </c>
      <c r="O283" s="8">
        <v>40544</v>
      </c>
      <c r="P283" s="8"/>
    </row>
    <row r="284" spans="1:16" x14ac:dyDescent="0.25">
      <c r="A284" s="3" t="s">
        <v>243</v>
      </c>
      <c r="B284" s="3" t="s">
        <v>689</v>
      </c>
      <c r="C284" s="3" t="s">
        <v>700</v>
      </c>
      <c r="D284" s="3" t="s">
        <v>701</v>
      </c>
      <c r="E284" s="15">
        <v>38334.550000000003</v>
      </c>
      <c r="F284" s="13"/>
      <c r="G284" s="16">
        <f t="shared" si="8"/>
        <v>38334.550000000003</v>
      </c>
      <c r="H284" s="19"/>
      <c r="I284" s="16"/>
      <c r="J284" s="18">
        <v>405350.07</v>
      </c>
      <c r="K284" s="16">
        <v>1</v>
      </c>
      <c r="L284" s="18">
        <f t="shared" si="9"/>
        <v>405349.07</v>
      </c>
      <c r="M284" s="8">
        <v>40543</v>
      </c>
      <c r="N284" s="8">
        <v>55153</v>
      </c>
      <c r="O284" s="8">
        <v>40634</v>
      </c>
      <c r="P284" s="8"/>
    </row>
    <row r="285" spans="1:16" x14ac:dyDescent="0.25">
      <c r="A285" s="3" t="s">
        <v>243</v>
      </c>
      <c r="B285" s="3" t="s">
        <v>1330</v>
      </c>
      <c r="C285" s="3" t="s">
        <v>1331</v>
      </c>
      <c r="D285" s="3" t="s">
        <v>1332</v>
      </c>
      <c r="E285" s="15">
        <v>-47513.39</v>
      </c>
      <c r="F285" s="13"/>
      <c r="G285" s="16">
        <f t="shared" si="8"/>
        <v>-47513.39</v>
      </c>
      <c r="H285" s="19"/>
      <c r="I285" s="16"/>
      <c r="J285" s="18">
        <v>1383994.6700000002</v>
      </c>
      <c r="K285" s="16">
        <v>417336.96</v>
      </c>
      <c r="L285" s="18">
        <f t="shared" si="9"/>
        <v>966657.7100000002</v>
      </c>
      <c r="M285" s="8">
        <v>44996.502303240741</v>
      </c>
      <c r="N285" s="8">
        <v>45128</v>
      </c>
      <c r="O285" s="8">
        <v>44986</v>
      </c>
      <c r="P285" s="8">
        <v>45219</v>
      </c>
    </row>
    <row r="286" spans="1:16" x14ac:dyDescent="0.25">
      <c r="A286" s="3" t="s">
        <v>243</v>
      </c>
      <c r="B286" s="3" t="s">
        <v>704</v>
      </c>
      <c r="C286" s="3" t="s">
        <v>705</v>
      </c>
      <c r="D286" s="3" t="s">
        <v>706</v>
      </c>
      <c r="E286" s="15">
        <v>182334.11</v>
      </c>
      <c r="F286" s="13"/>
      <c r="G286" s="16">
        <f t="shared" si="8"/>
        <v>182334.11</v>
      </c>
      <c r="H286" s="19"/>
      <c r="I286" s="16"/>
      <c r="J286" s="18">
        <v>1595010.4</v>
      </c>
      <c r="K286" s="16">
        <v>1062400</v>
      </c>
      <c r="L286" s="18">
        <f t="shared" si="9"/>
        <v>532610.39999999991</v>
      </c>
      <c r="M286" s="8">
        <v>44195.678518518522</v>
      </c>
      <c r="N286" s="8">
        <v>45960</v>
      </c>
      <c r="O286" s="8">
        <v>44501</v>
      </c>
      <c r="P286" s="8"/>
    </row>
    <row r="287" spans="1:16" x14ac:dyDescent="0.25">
      <c r="A287" s="3" t="s">
        <v>243</v>
      </c>
      <c r="B287" s="3" t="s">
        <v>709</v>
      </c>
      <c r="C287" s="3" t="s">
        <v>710</v>
      </c>
      <c r="D287" s="3" t="s">
        <v>711</v>
      </c>
      <c r="E287" s="15">
        <v>-19.48</v>
      </c>
      <c r="F287" s="13"/>
      <c r="G287" s="16">
        <f t="shared" si="8"/>
        <v>-19.48</v>
      </c>
      <c r="H287" s="19"/>
      <c r="I287" s="16"/>
      <c r="J287" s="18">
        <v>0</v>
      </c>
      <c r="K287" s="16">
        <v>82500</v>
      </c>
      <c r="L287" s="18">
        <f t="shared" si="9"/>
        <v>-82500</v>
      </c>
      <c r="M287" s="8">
        <v>44199.404756944445</v>
      </c>
      <c r="N287" s="8">
        <v>45016</v>
      </c>
      <c r="O287" s="8">
        <v>44348</v>
      </c>
      <c r="P287" s="8"/>
    </row>
    <row r="288" spans="1:16" x14ac:dyDescent="0.25">
      <c r="A288" s="3" t="s">
        <v>243</v>
      </c>
      <c r="B288" s="3" t="s">
        <v>709</v>
      </c>
      <c r="C288" s="3" t="s">
        <v>1333</v>
      </c>
      <c r="D288" s="3" t="s">
        <v>1334</v>
      </c>
      <c r="E288" s="15">
        <v>7879.11</v>
      </c>
      <c r="F288" s="13"/>
      <c r="G288" s="16">
        <f t="shared" si="8"/>
        <v>7879.11</v>
      </c>
      <c r="H288" s="19"/>
      <c r="I288" s="16"/>
      <c r="J288" s="18">
        <v>360066.63</v>
      </c>
      <c r="K288" s="16">
        <v>129995.81</v>
      </c>
      <c r="L288" s="18">
        <f t="shared" si="9"/>
        <v>230070.82</v>
      </c>
      <c r="M288" s="8">
        <v>44887.418344907404</v>
      </c>
      <c r="N288" s="8">
        <v>45289</v>
      </c>
      <c r="O288" s="8">
        <v>44986</v>
      </c>
      <c r="P288" s="8">
        <v>45250</v>
      </c>
    </row>
    <row r="289" spans="1:16" x14ac:dyDescent="0.25">
      <c r="A289" s="3" t="s">
        <v>243</v>
      </c>
      <c r="B289" s="3" t="s">
        <v>715</v>
      </c>
      <c r="C289" s="3" t="s">
        <v>716</v>
      </c>
      <c r="D289" s="3" t="s">
        <v>717</v>
      </c>
      <c r="E289" s="15">
        <v>20394.36</v>
      </c>
      <c r="F289" s="13"/>
      <c r="G289" s="16">
        <f t="shared" si="8"/>
        <v>20394.36</v>
      </c>
      <c r="H289" s="19"/>
      <c r="I289" s="16"/>
      <c r="J289" s="18">
        <v>2283679.9300000002</v>
      </c>
      <c r="K289" s="16">
        <v>829000</v>
      </c>
      <c r="L289" s="18">
        <f t="shared" si="9"/>
        <v>1454679.9300000002</v>
      </c>
      <c r="M289" s="8">
        <v>44193.582430555558</v>
      </c>
      <c r="N289" s="8">
        <v>44673</v>
      </c>
      <c r="O289" s="8">
        <v>44317</v>
      </c>
      <c r="P289" s="8">
        <v>44690</v>
      </c>
    </row>
    <row r="290" spans="1:16" x14ac:dyDescent="0.25">
      <c r="A290" s="3" t="s">
        <v>243</v>
      </c>
      <c r="B290" s="3" t="s">
        <v>723</v>
      </c>
      <c r="C290" s="3" t="s">
        <v>724</v>
      </c>
      <c r="D290" s="3" t="s">
        <v>725</v>
      </c>
      <c r="E290" s="15">
        <v>2415.12</v>
      </c>
      <c r="F290" s="13"/>
      <c r="G290" s="16">
        <f t="shared" si="8"/>
        <v>2415.12</v>
      </c>
      <c r="H290" s="19"/>
      <c r="I290" s="16"/>
      <c r="J290" s="18">
        <v>1101530.5300000003</v>
      </c>
      <c r="K290" s="16">
        <v>510900</v>
      </c>
      <c r="L290" s="18">
        <f t="shared" si="9"/>
        <v>590630.53000000026</v>
      </c>
      <c r="M290" s="8">
        <v>44195.556643518517</v>
      </c>
      <c r="N290" s="8">
        <v>44286</v>
      </c>
      <c r="O290" s="8">
        <v>44501</v>
      </c>
      <c r="P290" s="8">
        <v>45196</v>
      </c>
    </row>
    <row r="291" spans="1:16" x14ac:dyDescent="0.25">
      <c r="A291" s="3" t="s">
        <v>243</v>
      </c>
      <c r="B291" s="3" t="s">
        <v>723</v>
      </c>
      <c r="C291" s="3" t="s">
        <v>726</v>
      </c>
      <c r="D291" s="3" t="s">
        <v>727</v>
      </c>
      <c r="E291" s="15">
        <v>7680.23</v>
      </c>
      <c r="F291" s="13"/>
      <c r="G291" s="16">
        <f t="shared" si="8"/>
        <v>7680.23</v>
      </c>
      <c r="H291" s="19"/>
      <c r="I291" s="16"/>
      <c r="J291" s="18">
        <v>69004.790000000008</v>
      </c>
      <c r="K291" s="16">
        <v>82500</v>
      </c>
      <c r="L291" s="18">
        <f t="shared" si="9"/>
        <v>-13495.209999999992</v>
      </c>
      <c r="M291" s="8">
        <v>44201.60837962963</v>
      </c>
      <c r="N291" s="8">
        <v>45016</v>
      </c>
      <c r="O291" s="8">
        <v>44409</v>
      </c>
      <c r="P291" s="8">
        <v>45196</v>
      </c>
    </row>
    <row r="292" spans="1:16" x14ac:dyDescent="0.25">
      <c r="A292" s="3" t="s">
        <v>243</v>
      </c>
      <c r="B292" s="3" t="s">
        <v>734</v>
      </c>
      <c r="C292" s="3" t="s">
        <v>735</v>
      </c>
      <c r="D292" s="3" t="s">
        <v>736</v>
      </c>
      <c r="E292" s="15">
        <v>21247.24</v>
      </c>
      <c r="F292" s="13"/>
      <c r="G292" s="16">
        <f t="shared" si="8"/>
        <v>21247.24</v>
      </c>
      <c r="H292" s="19"/>
      <c r="I292" s="16"/>
      <c r="J292" s="18">
        <v>2687134.47</v>
      </c>
      <c r="K292" s="16">
        <v>539500</v>
      </c>
      <c r="L292" s="18">
        <f t="shared" si="9"/>
        <v>2147634.4700000002</v>
      </c>
      <c r="M292" s="8">
        <v>44193.549583333333</v>
      </c>
      <c r="N292" s="8">
        <v>44681</v>
      </c>
      <c r="O292" s="8">
        <v>44317</v>
      </c>
      <c r="P292" s="8">
        <v>44703</v>
      </c>
    </row>
    <row r="293" spans="1:16" x14ac:dyDescent="0.25">
      <c r="A293" s="3" t="s">
        <v>243</v>
      </c>
      <c r="B293" s="3" t="s">
        <v>745</v>
      </c>
      <c r="C293" s="3" t="s">
        <v>746</v>
      </c>
      <c r="D293" s="3" t="s">
        <v>747</v>
      </c>
      <c r="E293" s="15">
        <v>-85455.33</v>
      </c>
      <c r="F293" s="13"/>
      <c r="G293" s="16">
        <f t="shared" si="8"/>
        <v>-85455.33</v>
      </c>
      <c r="H293" s="19"/>
      <c r="I293" s="16"/>
      <c r="J293" s="18">
        <v>1125.6500000000087</v>
      </c>
      <c r="K293" s="16">
        <v>553900</v>
      </c>
      <c r="L293" s="18">
        <f t="shared" si="9"/>
        <v>-552774.35</v>
      </c>
      <c r="M293" s="8">
        <v>44195.480821759258</v>
      </c>
      <c r="N293" s="8">
        <v>44286</v>
      </c>
      <c r="O293" s="8">
        <v>44501</v>
      </c>
      <c r="P293" s="8">
        <v>44883</v>
      </c>
    </row>
    <row r="294" spans="1:16" x14ac:dyDescent="0.25">
      <c r="A294" s="3" t="s">
        <v>243</v>
      </c>
      <c r="B294" s="3" t="s">
        <v>745</v>
      </c>
      <c r="C294" s="3" t="s">
        <v>748</v>
      </c>
      <c r="D294" s="3" t="s">
        <v>749</v>
      </c>
      <c r="E294" s="15">
        <v>-341.21</v>
      </c>
      <c r="F294" s="13"/>
      <c r="G294" s="16">
        <f t="shared" si="8"/>
        <v>-341.21</v>
      </c>
      <c r="H294" s="19"/>
      <c r="I294" s="16"/>
      <c r="J294" s="18">
        <v>0</v>
      </c>
      <c r="K294" s="16">
        <v>82500</v>
      </c>
      <c r="L294" s="18">
        <f t="shared" si="9"/>
        <v>-82500</v>
      </c>
      <c r="M294" s="8">
        <v>44253.981828703705</v>
      </c>
      <c r="N294" s="8">
        <v>45016</v>
      </c>
      <c r="O294" s="8">
        <v>44348</v>
      </c>
      <c r="P294" s="8"/>
    </row>
    <row r="295" spans="1:16" x14ac:dyDescent="0.25">
      <c r="A295" s="3" t="s">
        <v>243</v>
      </c>
      <c r="B295" s="3" t="s">
        <v>750</v>
      </c>
      <c r="C295" s="3" t="s">
        <v>751</v>
      </c>
      <c r="D295" s="3" t="s">
        <v>752</v>
      </c>
      <c r="E295" s="15">
        <v>442.42</v>
      </c>
      <c r="F295" s="13"/>
      <c r="G295" s="16">
        <f t="shared" si="8"/>
        <v>442.42</v>
      </c>
      <c r="H295" s="19"/>
      <c r="I295" s="16"/>
      <c r="J295" s="18">
        <v>2715077.54</v>
      </c>
      <c r="K295" s="16">
        <v>562000</v>
      </c>
      <c r="L295" s="18">
        <f t="shared" si="9"/>
        <v>2153077.54</v>
      </c>
      <c r="M295" s="8">
        <v>44195.496747685182</v>
      </c>
      <c r="N295" s="8">
        <v>45199</v>
      </c>
      <c r="O295" s="8">
        <v>44501</v>
      </c>
      <c r="P295" s="8">
        <v>45177</v>
      </c>
    </row>
    <row r="296" spans="1:16" x14ac:dyDescent="0.25">
      <c r="A296" s="3" t="s">
        <v>243</v>
      </c>
      <c r="B296" s="3" t="s">
        <v>750</v>
      </c>
      <c r="C296" s="3" t="s">
        <v>753</v>
      </c>
      <c r="D296" s="3" t="s">
        <v>754</v>
      </c>
      <c r="E296" s="15">
        <v>67569.240000000005</v>
      </c>
      <c r="F296" s="13"/>
      <c r="G296" s="16">
        <f t="shared" si="8"/>
        <v>67569.240000000005</v>
      </c>
      <c r="H296" s="19"/>
      <c r="I296" s="16"/>
      <c r="J296" s="18">
        <v>210952.14</v>
      </c>
      <c r="K296" s="16">
        <v>82500</v>
      </c>
      <c r="L296" s="18">
        <f t="shared" si="9"/>
        <v>128452.14000000001</v>
      </c>
      <c r="M296" s="8">
        <v>44201.652997685182</v>
      </c>
      <c r="N296" s="8">
        <v>45016</v>
      </c>
      <c r="O296" s="8">
        <v>44409</v>
      </c>
      <c r="P296" s="8">
        <v>45177</v>
      </c>
    </row>
    <row r="297" spans="1:16" x14ac:dyDescent="0.25">
      <c r="A297" s="3" t="s">
        <v>243</v>
      </c>
      <c r="B297" s="3" t="s">
        <v>755</v>
      </c>
      <c r="C297" s="3" t="s">
        <v>756</v>
      </c>
      <c r="D297" s="3" t="s">
        <v>757</v>
      </c>
      <c r="E297" s="15">
        <v>10689.61</v>
      </c>
      <c r="F297" s="13"/>
      <c r="G297" s="16">
        <f t="shared" si="8"/>
        <v>10689.61</v>
      </c>
      <c r="H297" s="19"/>
      <c r="I297" s="16"/>
      <c r="J297" s="18">
        <v>4110633.27</v>
      </c>
      <c r="K297" s="16">
        <v>635200</v>
      </c>
      <c r="L297" s="18">
        <f t="shared" si="9"/>
        <v>3475433.27</v>
      </c>
      <c r="M297" s="8">
        <v>44195.549074074072</v>
      </c>
      <c r="N297" s="8">
        <v>44286</v>
      </c>
      <c r="O297" s="8">
        <v>44440</v>
      </c>
      <c r="P297" s="8">
        <v>45105</v>
      </c>
    </row>
    <row r="298" spans="1:16" x14ac:dyDescent="0.25">
      <c r="A298" s="3" t="s">
        <v>243</v>
      </c>
      <c r="B298" s="3" t="s">
        <v>760</v>
      </c>
      <c r="C298" s="3" t="s">
        <v>761</v>
      </c>
      <c r="D298" s="3" t="s">
        <v>762</v>
      </c>
      <c r="E298" s="15">
        <v>3382.93</v>
      </c>
      <c r="F298" s="13"/>
      <c r="G298" s="16">
        <f t="shared" si="8"/>
        <v>3382.93</v>
      </c>
      <c r="H298" s="19"/>
      <c r="I298" s="16"/>
      <c r="J298" s="18">
        <v>605125.78</v>
      </c>
      <c r="K298" s="16">
        <v>538800</v>
      </c>
      <c r="L298" s="18">
        <f t="shared" si="9"/>
        <v>66325.780000000028</v>
      </c>
      <c r="M298" s="8">
        <v>44193.572071759256</v>
      </c>
      <c r="N298" s="8">
        <v>46021</v>
      </c>
      <c r="O298" s="8">
        <v>44440</v>
      </c>
      <c r="P298" s="8"/>
    </row>
    <row r="299" spans="1:16" x14ac:dyDescent="0.25">
      <c r="A299" s="3" t="s">
        <v>243</v>
      </c>
      <c r="B299" s="3" t="s">
        <v>760</v>
      </c>
      <c r="C299" s="3" t="s">
        <v>763</v>
      </c>
      <c r="D299" s="3" t="s">
        <v>764</v>
      </c>
      <c r="E299" s="15">
        <v>2204.16</v>
      </c>
      <c r="F299" s="13"/>
      <c r="G299" s="16">
        <f t="shared" si="8"/>
        <v>2204.16</v>
      </c>
      <c r="H299" s="19"/>
      <c r="I299" s="16"/>
      <c r="J299" s="18">
        <v>50604.149999999994</v>
      </c>
      <c r="K299" s="16">
        <v>82500</v>
      </c>
      <c r="L299" s="18">
        <f t="shared" si="9"/>
        <v>-31895.850000000006</v>
      </c>
      <c r="M299" s="8">
        <v>44254.370810185188</v>
      </c>
      <c r="N299" s="8">
        <v>45955</v>
      </c>
      <c r="O299" s="8">
        <v>44348</v>
      </c>
      <c r="P299" s="8"/>
    </row>
    <row r="300" spans="1:16" x14ac:dyDescent="0.25">
      <c r="A300" s="3" t="s">
        <v>243</v>
      </c>
      <c r="B300" s="3" t="s">
        <v>765</v>
      </c>
      <c r="C300" s="3" t="s">
        <v>766</v>
      </c>
      <c r="D300" s="3" t="s">
        <v>767</v>
      </c>
      <c r="E300" s="15">
        <v>2890.3</v>
      </c>
      <c r="F300" s="13"/>
      <c r="G300" s="16">
        <f t="shared" si="8"/>
        <v>2890.3</v>
      </c>
      <c r="H300" s="19"/>
      <c r="I300" s="16"/>
      <c r="J300" s="18">
        <v>640798.97000000009</v>
      </c>
      <c r="K300" s="16">
        <v>948400</v>
      </c>
      <c r="L300" s="18">
        <f t="shared" si="9"/>
        <v>-307601.02999999991</v>
      </c>
      <c r="M300" s="8">
        <v>44193.499409722222</v>
      </c>
      <c r="N300" s="8">
        <v>45988</v>
      </c>
      <c r="O300" s="8">
        <v>44501</v>
      </c>
      <c r="P300" s="8"/>
    </row>
    <row r="301" spans="1:16" x14ac:dyDescent="0.25">
      <c r="A301" s="3" t="s">
        <v>243</v>
      </c>
      <c r="B301" s="3" t="s">
        <v>765</v>
      </c>
      <c r="C301" s="3" t="s">
        <v>768</v>
      </c>
      <c r="D301" s="3" t="s">
        <v>769</v>
      </c>
      <c r="E301" s="15">
        <v>1291.92</v>
      </c>
      <c r="F301" s="13"/>
      <c r="G301" s="16">
        <f t="shared" si="8"/>
        <v>1291.92</v>
      </c>
      <c r="H301" s="19"/>
      <c r="I301" s="16"/>
      <c r="J301" s="18">
        <v>54951.380000000005</v>
      </c>
      <c r="K301" s="16">
        <v>82500</v>
      </c>
      <c r="L301" s="18">
        <f t="shared" si="9"/>
        <v>-27548.619999999995</v>
      </c>
      <c r="M301" s="8">
        <v>44196.353935185187</v>
      </c>
      <c r="N301" s="8">
        <v>45988</v>
      </c>
      <c r="O301" s="8">
        <v>44409</v>
      </c>
      <c r="P301" s="8"/>
    </row>
    <row r="302" spans="1:16" x14ac:dyDescent="0.25">
      <c r="A302" s="3" t="s">
        <v>243</v>
      </c>
      <c r="B302" s="3" t="s">
        <v>776</v>
      </c>
      <c r="C302" s="3" t="s">
        <v>777</v>
      </c>
      <c r="D302" s="3" t="s">
        <v>778</v>
      </c>
      <c r="E302" s="15">
        <v>298601.57</v>
      </c>
      <c r="F302" s="13"/>
      <c r="G302" s="16">
        <f t="shared" si="8"/>
        <v>298601.57</v>
      </c>
      <c r="H302" s="19"/>
      <c r="I302" s="16"/>
      <c r="J302" s="18">
        <v>3988713.88</v>
      </c>
      <c r="K302" s="16">
        <v>887300</v>
      </c>
      <c r="L302" s="18">
        <f t="shared" si="9"/>
        <v>3101413.88</v>
      </c>
      <c r="M302" s="8">
        <v>44193.510775462964</v>
      </c>
      <c r="N302" s="8">
        <v>45199</v>
      </c>
      <c r="O302" s="8">
        <v>44501</v>
      </c>
      <c r="P302" s="8">
        <v>45309</v>
      </c>
    </row>
    <row r="303" spans="1:16" x14ac:dyDescent="0.25">
      <c r="A303" s="3" t="s">
        <v>243</v>
      </c>
      <c r="B303" s="3" t="s">
        <v>776</v>
      </c>
      <c r="C303" s="3" t="s">
        <v>779</v>
      </c>
      <c r="D303" s="3" t="s">
        <v>780</v>
      </c>
      <c r="E303" s="15">
        <v>37911.519999999997</v>
      </c>
      <c r="F303" s="13"/>
      <c r="G303" s="16">
        <f t="shared" si="8"/>
        <v>37911.519999999997</v>
      </c>
      <c r="H303" s="19"/>
      <c r="I303" s="16"/>
      <c r="J303" s="18">
        <v>146826.82999999999</v>
      </c>
      <c r="K303" s="16">
        <v>82500</v>
      </c>
      <c r="L303" s="18">
        <f t="shared" si="9"/>
        <v>64326.829999999987</v>
      </c>
      <c r="M303" s="8">
        <v>44271.78696759259</v>
      </c>
      <c r="N303" s="8">
        <v>45016</v>
      </c>
      <c r="O303" s="8">
        <v>44348</v>
      </c>
      <c r="P303" s="8">
        <v>45309</v>
      </c>
    </row>
    <row r="304" spans="1:16" x14ac:dyDescent="0.25">
      <c r="A304" s="3" t="s">
        <v>243</v>
      </c>
      <c r="B304" s="3" t="s">
        <v>781</v>
      </c>
      <c r="C304" s="3" t="s">
        <v>782</v>
      </c>
      <c r="D304" s="3" t="s">
        <v>783</v>
      </c>
      <c r="E304" s="15">
        <v>1888.4</v>
      </c>
      <c r="F304" s="13"/>
      <c r="G304" s="16">
        <f t="shared" si="8"/>
        <v>1888.4</v>
      </c>
      <c r="H304" s="19"/>
      <c r="I304" s="16"/>
      <c r="J304" s="18">
        <v>190318.46</v>
      </c>
      <c r="K304" s="16">
        <v>541600</v>
      </c>
      <c r="L304" s="18">
        <f t="shared" si="9"/>
        <v>-351281.54000000004</v>
      </c>
      <c r="M304" s="8">
        <v>44193.520231481481</v>
      </c>
      <c r="N304" s="8">
        <v>44926</v>
      </c>
      <c r="O304" s="8">
        <v>44501</v>
      </c>
      <c r="P304" s="8">
        <v>44883</v>
      </c>
    </row>
    <row r="305" spans="1:16" x14ac:dyDescent="0.25">
      <c r="A305" s="3" t="s">
        <v>243</v>
      </c>
      <c r="B305" s="3" t="s">
        <v>786</v>
      </c>
      <c r="C305" s="3" t="s">
        <v>787</v>
      </c>
      <c r="D305" s="3" t="s">
        <v>788</v>
      </c>
      <c r="E305" s="15">
        <v>84091.68</v>
      </c>
      <c r="F305" s="13"/>
      <c r="G305" s="16">
        <f t="shared" si="8"/>
        <v>84091.68</v>
      </c>
      <c r="H305" s="19"/>
      <c r="I305" s="16"/>
      <c r="J305" s="18">
        <v>2431628.08</v>
      </c>
      <c r="K305" s="16">
        <v>252984</v>
      </c>
      <c r="L305" s="18">
        <f t="shared" si="9"/>
        <v>2178644.08</v>
      </c>
      <c r="M305" s="8">
        <v>43110.751284722224</v>
      </c>
      <c r="N305" s="8">
        <v>44834</v>
      </c>
      <c r="O305" s="8">
        <v>43101</v>
      </c>
      <c r="P305" s="8">
        <v>45198</v>
      </c>
    </row>
    <row r="306" spans="1:16" x14ac:dyDescent="0.25">
      <c r="A306" s="3" t="s">
        <v>243</v>
      </c>
      <c r="B306" s="3" t="s">
        <v>789</v>
      </c>
      <c r="C306" s="3" t="s">
        <v>790</v>
      </c>
      <c r="D306" s="3" t="s">
        <v>791</v>
      </c>
      <c r="E306" s="15">
        <v>130261.8</v>
      </c>
      <c r="F306" s="13"/>
      <c r="G306" s="16">
        <f t="shared" si="8"/>
        <v>130261.8</v>
      </c>
      <c r="H306" s="19"/>
      <c r="I306" s="16"/>
      <c r="J306" s="18">
        <v>14953089.91</v>
      </c>
      <c r="K306" s="16">
        <v>6528636</v>
      </c>
      <c r="L306" s="18">
        <f t="shared" si="9"/>
        <v>8424453.9100000001</v>
      </c>
      <c r="M306" s="8">
        <v>43970.704432870371</v>
      </c>
      <c r="N306" s="8">
        <v>44849</v>
      </c>
      <c r="O306" s="8">
        <v>43952</v>
      </c>
      <c r="P306" s="8">
        <v>44821</v>
      </c>
    </row>
    <row r="307" spans="1:16" x14ac:dyDescent="0.25">
      <c r="A307" s="3" t="s">
        <v>243</v>
      </c>
      <c r="B307" s="3" t="s">
        <v>789</v>
      </c>
      <c r="C307" s="3" t="s">
        <v>792</v>
      </c>
      <c r="D307" s="3" t="s">
        <v>793</v>
      </c>
      <c r="E307" s="15">
        <v>1948.04</v>
      </c>
      <c r="F307" s="13"/>
      <c r="G307" s="16">
        <f t="shared" si="8"/>
        <v>1948.04</v>
      </c>
      <c r="H307" s="19"/>
      <c r="I307" s="16"/>
      <c r="J307" s="18">
        <v>404165.02999999997</v>
      </c>
      <c r="K307" s="16">
        <v>127500</v>
      </c>
      <c r="L307" s="18">
        <f t="shared" si="9"/>
        <v>276665.02999999997</v>
      </c>
      <c r="M307" s="8">
        <v>44244.393518518518</v>
      </c>
      <c r="N307" s="8">
        <v>44849</v>
      </c>
      <c r="O307" s="8">
        <v>44470</v>
      </c>
      <c r="P307" s="8">
        <v>44821</v>
      </c>
    </row>
    <row r="308" spans="1:16" x14ac:dyDescent="0.25">
      <c r="A308" s="3" t="s">
        <v>243</v>
      </c>
      <c r="B308" s="3" t="s">
        <v>794</v>
      </c>
      <c r="C308" s="3" t="s">
        <v>795</v>
      </c>
      <c r="D308" s="3" t="s">
        <v>796</v>
      </c>
      <c r="E308" s="15">
        <v>721241.56</v>
      </c>
      <c r="F308" s="13"/>
      <c r="G308" s="16">
        <f t="shared" si="8"/>
        <v>721241.56</v>
      </c>
      <c r="H308" s="19"/>
      <c r="I308" s="16"/>
      <c r="J308" s="18">
        <v>2003308.98</v>
      </c>
      <c r="K308" s="16">
        <v>0</v>
      </c>
      <c r="L308" s="18">
        <f t="shared" si="9"/>
        <v>2003308.98</v>
      </c>
      <c r="M308" s="8">
        <v>36629</v>
      </c>
      <c r="N308" s="8">
        <v>42369</v>
      </c>
      <c r="O308" s="8">
        <v>36495</v>
      </c>
      <c r="P308" s="8"/>
    </row>
    <row r="309" spans="1:16" x14ac:dyDescent="0.25">
      <c r="A309" s="3" t="s">
        <v>243</v>
      </c>
      <c r="B309" s="3" t="s">
        <v>794</v>
      </c>
      <c r="C309" s="3" t="s">
        <v>797</v>
      </c>
      <c r="D309" s="3" t="s">
        <v>798</v>
      </c>
      <c r="E309" s="15">
        <v>3776.09</v>
      </c>
      <c r="F309" s="13"/>
      <c r="G309" s="16">
        <f t="shared" si="8"/>
        <v>3776.09</v>
      </c>
      <c r="H309" s="19"/>
      <c r="I309" s="16"/>
      <c r="J309" s="18">
        <v>349888.14</v>
      </c>
      <c r="K309" s="16">
        <v>120000</v>
      </c>
      <c r="L309" s="18">
        <f t="shared" si="9"/>
        <v>229888.14</v>
      </c>
      <c r="M309" s="8">
        <v>44491.31517361111</v>
      </c>
      <c r="N309" s="8">
        <v>44742</v>
      </c>
      <c r="O309" s="8">
        <v>44531</v>
      </c>
      <c r="P309" s="8"/>
    </row>
    <row r="310" spans="1:16" x14ac:dyDescent="0.25">
      <c r="A310" s="3" t="s">
        <v>243</v>
      </c>
      <c r="B310" s="3" t="s">
        <v>799</v>
      </c>
      <c r="C310" s="3" t="s">
        <v>800</v>
      </c>
      <c r="D310" s="3" t="s">
        <v>801</v>
      </c>
      <c r="E310" s="15">
        <v>53028.94</v>
      </c>
      <c r="F310" s="13"/>
      <c r="G310" s="16">
        <f t="shared" si="8"/>
        <v>53028.94</v>
      </c>
      <c r="H310" s="19"/>
      <c r="I310" s="16"/>
      <c r="J310" s="18">
        <v>9832360.0199999977</v>
      </c>
      <c r="K310" s="16">
        <v>10253358</v>
      </c>
      <c r="L310" s="18">
        <f t="shared" si="9"/>
        <v>-420997.98000000231</v>
      </c>
      <c r="M310" s="8">
        <v>43835.112083333333</v>
      </c>
      <c r="N310" s="8">
        <v>44560</v>
      </c>
      <c r="O310" s="8">
        <v>43862</v>
      </c>
      <c r="P310" s="8">
        <v>44533</v>
      </c>
    </row>
    <row r="311" spans="1:16" x14ac:dyDescent="0.25">
      <c r="A311" s="3" t="s">
        <v>243</v>
      </c>
      <c r="B311" s="3" t="s">
        <v>799</v>
      </c>
      <c r="C311" s="3" t="s">
        <v>802</v>
      </c>
      <c r="D311" s="3" t="s">
        <v>803</v>
      </c>
      <c r="E311" s="15">
        <v>449.18</v>
      </c>
      <c r="F311" s="13"/>
      <c r="G311" s="16">
        <f t="shared" si="8"/>
        <v>449.18</v>
      </c>
      <c r="H311" s="19"/>
      <c r="I311" s="16"/>
      <c r="J311" s="18">
        <v>122119.34999999999</v>
      </c>
      <c r="K311" s="16">
        <v>115000</v>
      </c>
      <c r="L311" s="18">
        <f t="shared" si="9"/>
        <v>7119.3499999999913</v>
      </c>
      <c r="M311" s="8">
        <v>43934.431458333333</v>
      </c>
      <c r="N311" s="8">
        <v>44561</v>
      </c>
      <c r="O311" s="8">
        <v>44013</v>
      </c>
      <c r="P311" s="8">
        <v>44533</v>
      </c>
    </row>
    <row r="312" spans="1:16" x14ac:dyDescent="0.25">
      <c r="A312" s="3" t="s">
        <v>243</v>
      </c>
      <c r="B312" s="3" t="s">
        <v>804</v>
      </c>
      <c r="C312" s="3" t="s">
        <v>805</v>
      </c>
      <c r="D312" s="3" t="s">
        <v>806</v>
      </c>
      <c r="E312" s="15">
        <v>167246.14000000001</v>
      </c>
      <c r="F312" s="13"/>
      <c r="G312" s="16">
        <f t="shared" si="8"/>
        <v>167246.14000000001</v>
      </c>
      <c r="H312" s="19"/>
      <c r="I312" s="16"/>
      <c r="J312" s="18">
        <v>38803147</v>
      </c>
      <c r="K312" s="16">
        <v>26326195</v>
      </c>
      <c r="L312" s="18">
        <f t="shared" si="9"/>
        <v>12476952</v>
      </c>
      <c r="M312" s="8">
        <v>43488.639374999999</v>
      </c>
      <c r="N312" s="8">
        <v>44285</v>
      </c>
      <c r="O312" s="8">
        <v>43466</v>
      </c>
      <c r="P312" s="8">
        <v>44252</v>
      </c>
    </row>
    <row r="313" spans="1:16" x14ac:dyDescent="0.25">
      <c r="A313" s="3" t="s">
        <v>243</v>
      </c>
      <c r="B313" s="3" t="s">
        <v>804</v>
      </c>
      <c r="C313" s="3" t="s">
        <v>1167</v>
      </c>
      <c r="D313" s="3" t="s">
        <v>1168</v>
      </c>
      <c r="E313" s="15">
        <v>15636.98</v>
      </c>
      <c r="F313" s="13"/>
      <c r="G313" s="16">
        <f t="shared" si="8"/>
        <v>15636.98</v>
      </c>
      <c r="H313" s="19"/>
      <c r="I313" s="16"/>
      <c r="J313" s="18">
        <v>4912529.99</v>
      </c>
      <c r="K313" s="16">
        <v>1941000</v>
      </c>
      <c r="L313" s="18">
        <f t="shared" si="9"/>
        <v>2971529.99</v>
      </c>
      <c r="M313" s="8">
        <v>43507.397037037037</v>
      </c>
      <c r="N313" s="8">
        <v>44285</v>
      </c>
      <c r="O313" s="8">
        <v>43525</v>
      </c>
      <c r="P313" s="8">
        <v>44252</v>
      </c>
    </row>
    <row r="314" spans="1:16" x14ac:dyDescent="0.25">
      <c r="A314" s="3" t="s">
        <v>243</v>
      </c>
      <c r="B314" s="3" t="s">
        <v>807</v>
      </c>
      <c r="C314" s="3" t="s">
        <v>808</v>
      </c>
      <c r="D314" s="3" t="s">
        <v>809</v>
      </c>
      <c r="E314" s="15">
        <v>53799.42</v>
      </c>
      <c r="F314" s="13"/>
      <c r="G314" s="16">
        <f t="shared" si="8"/>
        <v>53799.42</v>
      </c>
      <c r="H314" s="19"/>
      <c r="I314" s="16"/>
      <c r="J314" s="18">
        <v>4764465.22</v>
      </c>
      <c r="K314" s="16">
        <v>1004152</v>
      </c>
      <c r="L314" s="18">
        <f t="shared" si="9"/>
        <v>3760313.2199999997</v>
      </c>
      <c r="M314" s="8">
        <v>44315.635196759256</v>
      </c>
      <c r="N314" s="8">
        <v>44650</v>
      </c>
      <c r="O314" s="8">
        <v>44317</v>
      </c>
      <c r="P314" s="8">
        <v>44518</v>
      </c>
    </row>
    <row r="315" spans="1:16" x14ac:dyDescent="0.25">
      <c r="A315" s="3" t="s">
        <v>243</v>
      </c>
      <c r="B315" s="3" t="s">
        <v>807</v>
      </c>
      <c r="C315" s="3" t="s">
        <v>810</v>
      </c>
      <c r="D315" s="3" t="s">
        <v>811</v>
      </c>
      <c r="E315" s="15">
        <v>73115.899999999994</v>
      </c>
      <c r="F315" s="13"/>
      <c r="G315" s="16">
        <f t="shared" si="8"/>
        <v>73115.899999999994</v>
      </c>
      <c r="H315" s="19"/>
      <c r="I315" s="16"/>
      <c r="J315" s="18">
        <v>21072110.549999997</v>
      </c>
      <c r="K315" s="16">
        <v>22514005</v>
      </c>
      <c r="L315" s="18">
        <f t="shared" si="9"/>
        <v>-1441894.450000003</v>
      </c>
      <c r="M315" s="8">
        <v>43628.330520833333</v>
      </c>
      <c r="N315" s="8">
        <v>44650</v>
      </c>
      <c r="O315" s="8">
        <v>43739</v>
      </c>
      <c r="P315" s="8">
        <v>44518</v>
      </c>
    </row>
    <row r="316" spans="1:16" x14ac:dyDescent="0.25">
      <c r="A316" s="3" t="s">
        <v>243</v>
      </c>
      <c r="B316" s="3" t="s">
        <v>807</v>
      </c>
      <c r="C316" s="3" t="s">
        <v>812</v>
      </c>
      <c r="D316" s="3" t="s">
        <v>813</v>
      </c>
      <c r="E316" s="15">
        <v>4614.4399999999996</v>
      </c>
      <c r="F316" s="13"/>
      <c r="G316" s="16">
        <f t="shared" si="8"/>
        <v>4614.4399999999996</v>
      </c>
      <c r="H316" s="19"/>
      <c r="I316" s="16"/>
      <c r="J316" s="18">
        <v>2557283.8000000003</v>
      </c>
      <c r="K316" s="16">
        <v>733000</v>
      </c>
      <c r="L316" s="18">
        <f t="shared" si="9"/>
        <v>1824283.8000000003</v>
      </c>
      <c r="M316" s="8">
        <v>43628.335810185185</v>
      </c>
      <c r="N316" s="8">
        <v>44594</v>
      </c>
      <c r="O316" s="8">
        <v>43647</v>
      </c>
      <c r="P316" s="8">
        <v>44518</v>
      </c>
    </row>
    <row r="317" spans="1:16" x14ac:dyDescent="0.25">
      <c r="A317" s="3" t="s">
        <v>243</v>
      </c>
      <c r="B317" s="3" t="s">
        <v>814</v>
      </c>
      <c r="C317" s="3" t="s">
        <v>815</v>
      </c>
      <c r="D317" s="3" t="s">
        <v>816</v>
      </c>
      <c r="E317" s="15">
        <v>161760.98000000001</v>
      </c>
      <c r="F317" s="13"/>
      <c r="G317" s="16">
        <f t="shared" si="8"/>
        <v>161760.98000000001</v>
      </c>
      <c r="H317" s="19"/>
      <c r="I317" s="16"/>
      <c r="J317" s="18">
        <v>3884454.98</v>
      </c>
      <c r="K317" s="16">
        <v>873000</v>
      </c>
      <c r="L317" s="18">
        <f t="shared" si="9"/>
        <v>3011454.98</v>
      </c>
      <c r="M317" s="8">
        <v>44539.476597222223</v>
      </c>
      <c r="N317" s="8">
        <v>45322</v>
      </c>
      <c r="O317" s="8">
        <v>44593</v>
      </c>
      <c r="P317" s="8">
        <v>45286</v>
      </c>
    </row>
    <row r="318" spans="1:16" x14ac:dyDescent="0.25">
      <c r="A318" s="3" t="s">
        <v>243</v>
      </c>
      <c r="B318" s="3" t="s">
        <v>1513</v>
      </c>
      <c r="C318" s="3" t="s">
        <v>1514</v>
      </c>
      <c r="D318" s="3" t="s">
        <v>1515</v>
      </c>
      <c r="E318" s="15">
        <v>1808.16</v>
      </c>
      <c r="F318" s="13"/>
      <c r="G318" s="16">
        <f t="shared" si="8"/>
        <v>1808.16</v>
      </c>
      <c r="H318" s="19"/>
      <c r="I318" s="16"/>
      <c r="J318" s="18">
        <v>1808.16</v>
      </c>
      <c r="K318" s="16">
        <v>0</v>
      </c>
      <c r="L318" s="18">
        <f t="shared" si="9"/>
        <v>1808.16</v>
      </c>
      <c r="M318" s="8">
        <v>39539</v>
      </c>
      <c r="N318" s="8">
        <v>39813</v>
      </c>
      <c r="O318" s="8">
        <v>39508</v>
      </c>
      <c r="P318" s="8">
        <v>38868</v>
      </c>
    </row>
    <row r="319" spans="1:16" x14ac:dyDescent="0.25">
      <c r="A319" s="3" t="s">
        <v>243</v>
      </c>
      <c r="B319" s="3" t="s">
        <v>1339</v>
      </c>
      <c r="C319" s="3" t="s">
        <v>1340</v>
      </c>
      <c r="D319" s="3" t="s">
        <v>1341</v>
      </c>
      <c r="E319" s="15">
        <v>10154.200000000001</v>
      </c>
      <c r="F319" s="13"/>
      <c r="G319" s="16">
        <f t="shared" si="8"/>
        <v>10154.200000000001</v>
      </c>
      <c r="H319" s="19"/>
      <c r="I319" s="16"/>
      <c r="J319" s="18">
        <v>16789.120000000003</v>
      </c>
      <c r="K319" s="16">
        <v>0</v>
      </c>
      <c r="L319" s="18">
        <f t="shared" si="9"/>
        <v>16789.120000000003</v>
      </c>
      <c r="M319" s="8">
        <v>43269.513819444444</v>
      </c>
      <c r="N319" s="8">
        <v>55153</v>
      </c>
      <c r="O319" s="8">
        <v>45047</v>
      </c>
      <c r="P319" s="8"/>
    </row>
    <row r="320" spans="1:16" x14ac:dyDescent="0.25">
      <c r="A320" s="3" t="s">
        <v>243</v>
      </c>
      <c r="B320" s="3" t="s">
        <v>217</v>
      </c>
      <c r="C320" s="3" t="s">
        <v>187</v>
      </c>
      <c r="D320" s="3" t="s">
        <v>1342</v>
      </c>
      <c r="E320" s="15">
        <v>30212.370999999999</v>
      </c>
      <c r="F320" s="13"/>
      <c r="G320" s="16">
        <f t="shared" si="8"/>
        <v>30212.370999999999</v>
      </c>
      <c r="H320" s="19"/>
      <c r="I320" s="16"/>
      <c r="J320" s="18">
        <v>61458.012999999999</v>
      </c>
      <c r="K320" s="16">
        <v>0</v>
      </c>
      <c r="L320" s="18">
        <f t="shared" si="9"/>
        <v>61458.012999999999</v>
      </c>
      <c r="M320" s="8">
        <v>44991.560937499999</v>
      </c>
      <c r="N320" s="8">
        <v>55153</v>
      </c>
      <c r="O320" s="8">
        <v>45017</v>
      </c>
      <c r="P320" s="8"/>
    </row>
    <row r="321" spans="1:16" x14ac:dyDescent="0.25">
      <c r="A321" s="3" t="s">
        <v>824</v>
      </c>
      <c r="B321" s="3" t="s">
        <v>28</v>
      </c>
      <c r="C321" s="3" t="s">
        <v>125</v>
      </c>
      <c r="D321" s="3" t="s">
        <v>182</v>
      </c>
      <c r="E321" s="15">
        <v>-27.4</v>
      </c>
      <c r="F321" s="13"/>
      <c r="G321" s="16">
        <f t="shared" si="8"/>
        <v>-27.4</v>
      </c>
      <c r="H321" s="19"/>
      <c r="I321" s="16"/>
      <c r="J321" s="18">
        <v>370056.18</v>
      </c>
      <c r="K321" s="16">
        <v>480680</v>
      </c>
      <c r="L321" s="18">
        <f t="shared" si="9"/>
        <v>-110623.82</v>
      </c>
      <c r="M321" s="8">
        <v>44732.604363425926</v>
      </c>
      <c r="N321" s="8">
        <v>45310</v>
      </c>
      <c r="O321" s="8">
        <v>44743</v>
      </c>
      <c r="P321" s="8">
        <v>45317</v>
      </c>
    </row>
    <row r="322" spans="1:16" x14ac:dyDescent="0.25">
      <c r="A322" s="3" t="s">
        <v>824</v>
      </c>
      <c r="B322" s="3" t="s">
        <v>28</v>
      </c>
      <c r="C322" s="3" t="s">
        <v>183</v>
      </c>
      <c r="D322" s="3" t="s">
        <v>184</v>
      </c>
      <c r="E322" s="15">
        <v>18843.57</v>
      </c>
      <c r="F322" s="13"/>
      <c r="G322" s="16">
        <f t="shared" si="8"/>
        <v>18843.57</v>
      </c>
      <c r="H322" s="19"/>
      <c r="I322" s="16"/>
      <c r="J322" s="18">
        <v>60716.93</v>
      </c>
      <c r="K322" s="16">
        <v>135363</v>
      </c>
      <c r="L322" s="18">
        <f t="shared" si="9"/>
        <v>-74646.070000000007</v>
      </c>
      <c r="M322" s="8">
        <v>45086.494513888887</v>
      </c>
      <c r="N322" s="8">
        <v>45747</v>
      </c>
      <c r="O322" s="8">
        <v>45078</v>
      </c>
      <c r="P322" s="8">
        <v>45673</v>
      </c>
    </row>
    <row r="323" spans="1:16" x14ac:dyDescent="0.25">
      <c r="A323" s="3" t="s">
        <v>824</v>
      </c>
      <c r="B323" s="3" t="s">
        <v>0</v>
      </c>
      <c r="C323" s="3" t="s">
        <v>120</v>
      </c>
      <c r="D323" s="3" t="s">
        <v>162</v>
      </c>
      <c r="E323" s="15">
        <v>151.71</v>
      </c>
      <c r="F323" s="13"/>
      <c r="G323" s="16">
        <f t="shared" ref="G323:G343" si="10">E323-F323</f>
        <v>151.71</v>
      </c>
      <c r="H323" s="19"/>
      <c r="I323" s="16"/>
      <c r="J323" s="18">
        <v>25432.42</v>
      </c>
      <c r="K323" s="16">
        <v>22832</v>
      </c>
      <c r="L323" s="18">
        <f t="shared" si="9"/>
        <v>2600.4199999999983</v>
      </c>
      <c r="M323" s="8">
        <v>44559.440844907411</v>
      </c>
      <c r="N323" s="8">
        <v>45290</v>
      </c>
      <c r="O323" s="8">
        <v>44562</v>
      </c>
      <c r="P323" s="8">
        <v>45292</v>
      </c>
    </row>
    <row r="324" spans="1:16" x14ac:dyDescent="0.25">
      <c r="A324" s="3" t="s">
        <v>824</v>
      </c>
      <c r="B324" s="3" t="s">
        <v>0</v>
      </c>
      <c r="C324" s="3" t="s">
        <v>166</v>
      </c>
      <c r="D324" s="3" t="s">
        <v>167</v>
      </c>
      <c r="E324" s="15">
        <v>4348.16</v>
      </c>
      <c r="F324" s="13"/>
      <c r="G324" s="16">
        <f t="shared" si="10"/>
        <v>4348.16</v>
      </c>
      <c r="H324" s="19"/>
      <c r="I324" s="16"/>
      <c r="J324" s="18">
        <v>21538.52</v>
      </c>
      <c r="K324" s="16">
        <v>23299</v>
      </c>
      <c r="L324" s="18">
        <f t="shared" si="9"/>
        <v>-1760.4799999999996</v>
      </c>
      <c r="M324" s="8">
        <v>44910.79760416667</v>
      </c>
      <c r="N324" s="8">
        <v>45472</v>
      </c>
      <c r="O324" s="8">
        <v>44927</v>
      </c>
      <c r="P324" s="8">
        <v>45473</v>
      </c>
    </row>
    <row r="325" spans="1:16" x14ac:dyDescent="0.25">
      <c r="A325" s="3" t="s">
        <v>824</v>
      </c>
      <c r="B325" s="3" t="s">
        <v>0</v>
      </c>
      <c r="C325" s="3" t="s">
        <v>168</v>
      </c>
      <c r="D325" s="3" t="s">
        <v>169</v>
      </c>
      <c r="E325" s="15">
        <v>7316.83</v>
      </c>
      <c r="F325" s="13"/>
      <c r="G325" s="16">
        <f t="shared" si="10"/>
        <v>7316.83</v>
      </c>
      <c r="H325" s="19"/>
      <c r="I325" s="16"/>
      <c r="J325" s="18">
        <v>23259.79</v>
      </c>
      <c r="K325" s="16">
        <v>22425</v>
      </c>
      <c r="L325" s="18">
        <f t="shared" ref="L325:L343" si="11">J325-K325</f>
        <v>834.79000000000087</v>
      </c>
      <c r="M325" s="8">
        <v>44915.824560185189</v>
      </c>
      <c r="N325" s="8">
        <v>45473</v>
      </c>
      <c r="O325" s="8">
        <v>44927</v>
      </c>
      <c r="P325" s="8">
        <v>45504</v>
      </c>
    </row>
    <row r="326" spans="1:16" x14ac:dyDescent="0.25">
      <c r="A326" s="3" t="s">
        <v>824</v>
      </c>
      <c r="B326" s="3" t="s">
        <v>0</v>
      </c>
      <c r="C326" s="3" t="s">
        <v>170</v>
      </c>
      <c r="D326" s="3" t="s">
        <v>171</v>
      </c>
      <c r="E326" s="15">
        <v>2606.1</v>
      </c>
      <c r="F326" s="13"/>
      <c r="G326" s="16">
        <f t="shared" si="10"/>
        <v>2606.1</v>
      </c>
      <c r="H326" s="19"/>
      <c r="I326" s="16"/>
      <c r="J326" s="18">
        <v>35921.35</v>
      </c>
      <c r="K326" s="16">
        <v>25411</v>
      </c>
      <c r="L326" s="18">
        <f t="shared" si="11"/>
        <v>10510.349999999999</v>
      </c>
      <c r="M326" s="8">
        <v>44999.415902777779</v>
      </c>
      <c r="N326" s="8">
        <v>45382</v>
      </c>
      <c r="O326" s="8">
        <v>44986</v>
      </c>
      <c r="P326" s="8">
        <v>45382</v>
      </c>
    </row>
    <row r="327" spans="1:16" x14ac:dyDescent="0.25">
      <c r="A327" s="3" t="s">
        <v>824</v>
      </c>
      <c r="B327" s="3" t="s">
        <v>0</v>
      </c>
      <c r="C327" s="3" t="s">
        <v>172</v>
      </c>
      <c r="D327" s="3" t="s">
        <v>173</v>
      </c>
      <c r="E327" s="15">
        <v>23.4</v>
      </c>
      <c r="F327" s="13"/>
      <c r="G327" s="16">
        <f t="shared" si="10"/>
        <v>23.4</v>
      </c>
      <c r="H327" s="19"/>
      <c r="I327" s="16"/>
      <c r="J327" s="18">
        <v>3465.4100000000003</v>
      </c>
      <c r="K327" s="16">
        <v>2491</v>
      </c>
      <c r="L327" s="18">
        <f t="shared" si="11"/>
        <v>974.41000000000031</v>
      </c>
      <c r="M327" s="8">
        <v>45105.442800925928</v>
      </c>
      <c r="N327" s="8">
        <v>45380</v>
      </c>
      <c r="O327" s="8">
        <v>45108</v>
      </c>
      <c r="P327" s="8">
        <v>45382</v>
      </c>
    </row>
    <row r="328" spans="1:16" x14ac:dyDescent="0.25">
      <c r="A328" s="3" t="s">
        <v>824</v>
      </c>
      <c r="B328" s="3" t="s">
        <v>0</v>
      </c>
      <c r="C328" s="3" t="s">
        <v>174</v>
      </c>
      <c r="D328" s="3" t="s">
        <v>175</v>
      </c>
      <c r="E328" s="15">
        <v>5030.51</v>
      </c>
      <c r="F328" s="13"/>
      <c r="G328" s="16">
        <f t="shared" si="10"/>
        <v>5030.51</v>
      </c>
      <c r="H328" s="19"/>
      <c r="I328" s="16"/>
      <c r="J328" s="18">
        <v>60137.490000000005</v>
      </c>
      <c r="K328" s="16">
        <v>77856</v>
      </c>
      <c r="L328" s="18">
        <f t="shared" si="11"/>
        <v>-17718.509999999995</v>
      </c>
      <c r="M328" s="8">
        <v>45218.553703703707</v>
      </c>
      <c r="N328" s="8">
        <v>45837</v>
      </c>
      <c r="O328" s="8">
        <v>45200</v>
      </c>
      <c r="P328" s="8">
        <v>45688</v>
      </c>
    </row>
    <row r="329" spans="1:16" x14ac:dyDescent="0.25">
      <c r="A329" s="3" t="s">
        <v>824</v>
      </c>
      <c r="B329" s="3" t="s">
        <v>0</v>
      </c>
      <c r="C329" s="3" t="s">
        <v>176</v>
      </c>
      <c r="D329" s="3" t="s">
        <v>177</v>
      </c>
      <c r="E329" s="15">
        <v>157508.48000000001</v>
      </c>
      <c r="F329" s="13"/>
      <c r="G329" s="16">
        <f t="shared" si="10"/>
        <v>157508.48000000001</v>
      </c>
      <c r="H329" s="19"/>
      <c r="I329" s="16"/>
      <c r="J329" s="18">
        <v>181783.16</v>
      </c>
      <c r="K329" s="16">
        <v>212277</v>
      </c>
      <c r="L329" s="18">
        <f t="shared" si="11"/>
        <v>-30493.839999999997</v>
      </c>
      <c r="M329" s="8">
        <v>45231.108090277776</v>
      </c>
      <c r="N329" s="8">
        <v>45930</v>
      </c>
      <c r="O329" s="8">
        <v>45231</v>
      </c>
      <c r="P329" s="8">
        <v>45869</v>
      </c>
    </row>
    <row r="330" spans="1:16" x14ac:dyDescent="0.25">
      <c r="A330" s="3" t="s">
        <v>824</v>
      </c>
      <c r="B330" s="3" t="s">
        <v>0</v>
      </c>
      <c r="C330" s="3" t="s">
        <v>178</v>
      </c>
      <c r="D330" s="3" t="s">
        <v>179</v>
      </c>
      <c r="E330" s="15">
        <v>18794.39</v>
      </c>
      <c r="F330" s="13"/>
      <c r="G330" s="16">
        <f t="shared" si="10"/>
        <v>18794.39</v>
      </c>
      <c r="H330" s="19"/>
      <c r="I330" s="16"/>
      <c r="J330" s="18">
        <v>20387.32</v>
      </c>
      <c r="K330" s="16">
        <v>22654</v>
      </c>
      <c r="L330" s="18">
        <f t="shared" si="11"/>
        <v>-2266.6800000000003</v>
      </c>
      <c r="M330" s="8">
        <v>45230.312847222223</v>
      </c>
      <c r="N330" s="8">
        <v>45837</v>
      </c>
      <c r="O330" s="8">
        <v>45231</v>
      </c>
      <c r="P330" s="8">
        <v>45853</v>
      </c>
    </row>
    <row r="331" spans="1:16" x14ac:dyDescent="0.25">
      <c r="A331" s="3" t="s">
        <v>824</v>
      </c>
      <c r="B331" s="3" t="s">
        <v>0</v>
      </c>
      <c r="C331" s="3" t="s">
        <v>180</v>
      </c>
      <c r="D331" s="3" t="s">
        <v>181</v>
      </c>
      <c r="E331" s="15">
        <v>60945.77</v>
      </c>
      <c r="F331" s="13"/>
      <c r="G331" s="16">
        <f t="shared" si="10"/>
        <v>60945.77</v>
      </c>
      <c r="H331" s="19"/>
      <c r="I331" s="16"/>
      <c r="J331" s="18">
        <v>68701.739999999991</v>
      </c>
      <c r="K331" s="16">
        <v>42720</v>
      </c>
      <c r="L331" s="18">
        <f t="shared" si="11"/>
        <v>25981.739999999991</v>
      </c>
      <c r="M331" s="8">
        <v>45230.194178240738</v>
      </c>
      <c r="N331" s="8">
        <v>45868</v>
      </c>
      <c r="O331" s="8">
        <v>45231</v>
      </c>
      <c r="P331" s="8">
        <v>45853</v>
      </c>
    </row>
    <row r="332" spans="1:16" x14ac:dyDescent="0.25">
      <c r="A332" s="3" t="s">
        <v>824</v>
      </c>
      <c r="B332" s="3" t="s">
        <v>0</v>
      </c>
      <c r="C332" s="3" t="s">
        <v>1516</v>
      </c>
      <c r="D332" s="3" t="s">
        <v>1517</v>
      </c>
      <c r="E332" s="15">
        <v>92866.74</v>
      </c>
      <c r="F332" s="13"/>
      <c r="G332" s="16">
        <f t="shared" si="10"/>
        <v>92866.74</v>
      </c>
      <c r="H332" s="19"/>
      <c r="I332" s="16"/>
      <c r="J332" s="18">
        <v>92866.74</v>
      </c>
      <c r="K332" s="16">
        <v>573597</v>
      </c>
      <c r="L332" s="18">
        <f t="shared" si="11"/>
        <v>-480730.26</v>
      </c>
      <c r="M332" s="8">
        <v>45428.304282407407</v>
      </c>
      <c r="N332" s="8">
        <v>46112</v>
      </c>
      <c r="O332" s="8">
        <v>45413</v>
      </c>
      <c r="P332" s="8"/>
    </row>
    <row r="333" spans="1:16" x14ac:dyDescent="0.25">
      <c r="A333" s="3" t="s">
        <v>824</v>
      </c>
      <c r="B333" s="3" t="s">
        <v>0</v>
      </c>
      <c r="C333" s="3" t="s">
        <v>1518</v>
      </c>
      <c r="D333" s="3" t="s">
        <v>1519</v>
      </c>
      <c r="E333" s="15">
        <v>21582.78</v>
      </c>
      <c r="F333" s="13"/>
      <c r="G333" s="16">
        <f t="shared" si="10"/>
        <v>21582.78</v>
      </c>
      <c r="H333" s="19"/>
      <c r="I333" s="16"/>
      <c r="J333" s="18">
        <v>21582.78</v>
      </c>
      <c r="K333" s="16">
        <v>21907</v>
      </c>
      <c r="L333" s="18">
        <f t="shared" si="11"/>
        <v>-324.22000000000116</v>
      </c>
      <c r="M333" s="8">
        <v>45432.160231481481</v>
      </c>
      <c r="N333" s="8">
        <v>45564</v>
      </c>
      <c r="O333" s="8">
        <v>45474</v>
      </c>
      <c r="P333" s="8">
        <v>45566</v>
      </c>
    </row>
    <row r="334" spans="1:16" x14ac:dyDescent="0.25">
      <c r="A334" s="3" t="s">
        <v>824</v>
      </c>
      <c r="B334" s="3" t="s">
        <v>0</v>
      </c>
      <c r="C334" s="3" t="s">
        <v>1520</v>
      </c>
      <c r="D334" s="3" t="s">
        <v>1521</v>
      </c>
      <c r="E334" s="15">
        <v>28434.69</v>
      </c>
      <c r="F334" s="13"/>
      <c r="G334" s="16">
        <f t="shared" si="10"/>
        <v>28434.69</v>
      </c>
      <c r="H334" s="19"/>
      <c r="I334" s="16"/>
      <c r="J334" s="18">
        <v>28434.69</v>
      </c>
      <c r="K334" s="16">
        <v>49003</v>
      </c>
      <c r="L334" s="18">
        <f t="shared" si="11"/>
        <v>-20568.310000000001</v>
      </c>
      <c r="M334" s="8">
        <v>45447.358506944445</v>
      </c>
      <c r="N334" s="8">
        <v>46112</v>
      </c>
      <c r="O334" s="8">
        <v>45444</v>
      </c>
      <c r="P334" s="8"/>
    </row>
    <row r="335" spans="1:16" x14ac:dyDescent="0.25">
      <c r="A335" s="3" t="s">
        <v>824</v>
      </c>
      <c r="B335" s="3" t="s">
        <v>0</v>
      </c>
      <c r="C335" s="3" t="s">
        <v>1522</v>
      </c>
      <c r="D335" s="3" t="s">
        <v>1523</v>
      </c>
      <c r="E335" s="15">
        <v>24362.2</v>
      </c>
      <c r="F335" s="13"/>
      <c r="G335" s="16">
        <f t="shared" si="10"/>
        <v>24362.2</v>
      </c>
      <c r="H335" s="19"/>
      <c r="I335" s="16"/>
      <c r="J335" s="18">
        <v>24362.2</v>
      </c>
      <c r="K335" s="16">
        <v>109160</v>
      </c>
      <c r="L335" s="18">
        <f t="shared" si="11"/>
        <v>-84797.8</v>
      </c>
      <c r="M335" s="8">
        <v>45450.383356481485</v>
      </c>
      <c r="N335" s="8">
        <v>46112</v>
      </c>
      <c r="O335" s="8">
        <v>45444</v>
      </c>
      <c r="P335" s="8"/>
    </row>
    <row r="336" spans="1:16" x14ac:dyDescent="0.25">
      <c r="A336" s="3" t="s">
        <v>824</v>
      </c>
      <c r="B336" s="3" t="s">
        <v>0</v>
      </c>
      <c r="C336" s="3" t="s">
        <v>1524</v>
      </c>
      <c r="D336" s="3" t="s">
        <v>1525</v>
      </c>
      <c r="E336" s="15">
        <v>7821.45</v>
      </c>
      <c r="F336" s="13"/>
      <c r="G336" s="16">
        <f t="shared" si="10"/>
        <v>7821.45</v>
      </c>
      <c r="H336" s="19"/>
      <c r="I336" s="16"/>
      <c r="J336" s="18">
        <v>7821.45</v>
      </c>
      <c r="K336" s="16">
        <v>3641</v>
      </c>
      <c r="L336" s="18">
        <f t="shared" si="11"/>
        <v>4180.45</v>
      </c>
      <c r="M336" s="8">
        <v>45635.310439814813</v>
      </c>
      <c r="N336" s="8">
        <v>45747</v>
      </c>
      <c r="O336" s="8">
        <v>45627</v>
      </c>
      <c r="P336" s="8">
        <v>45747</v>
      </c>
    </row>
    <row r="337" spans="1:16" x14ac:dyDescent="0.25">
      <c r="A337" s="3" t="s">
        <v>824</v>
      </c>
      <c r="B337" s="3" t="s">
        <v>0</v>
      </c>
      <c r="C337" s="3" t="s">
        <v>189</v>
      </c>
      <c r="D337" s="3" t="s">
        <v>190</v>
      </c>
      <c r="E337" s="15">
        <v>-1116.67</v>
      </c>
      <c r="F337" s="13"/>
      <c r="G337" s="16">
        <f t="shared" si="10"/>
        <v>-1116.67</v>
      </c>
      <c r="H337" s="19"/>
      <c r="I337" s="16"/>
      <c r="J337" s="18">
        <v>0</v>
      </c>
      <c r="K337" s="16">
        <v>1823</v>
      </c>
      <c r="L337" s="18">
        <f t="shared" si="11"/>
        <v>-1823</v>
      </c>
      <c r="M337" s="8">
        <v>45077.560856481483</v>
      </c>
      <c r="N337" s="8">
        <v>45595</v>
      </c>
      <c r="O337" s="8">
        <v>45078</v>
      </c>
      <c r="P337" s="8">
        <v>45687</v>
      </c>
    </row>
    <row r="338" spans="1:16" x14ac:dyDescent="0.25">
      <c r="A338" s="3" t="s">
        <v>824</v>
      </c>
      <c r="B338" s="3" t="s">
        <v>0</v>
      </c>
      <c r="C338" s="3" t="s">
        <v>196</v>
      </c>
      <c r="D338" s="3" t="s">
        <v>197</v>
      </c>
      <c r="E338" s="15">
        <v>-4329.17</v>
      </c>
      <c r="F338" s="13"/>
      <c r="G338" s="16">
        <f t="shared" si="10"/>
        <v>-4329.17</v>
      </c>
      <c r="H338" s="19"/>
      <c r="I338" s="16"/>
      <c r="J338" s="18">
        <v>41340.29</v>
      </c>
      <c r="K338" s="16">
        <v>44473</v>
      </c>
      <c r="L338" s="18">
        <f t="shared" si="11"/>
        <v>-3132.7099999999991</v>
      </c>
      <c r="M338" s="8">
        <v>44879.511307870373</v>
      </c>
      <c r="N338" s="8">
        <v>45382</v>
      </c>
      <c r="O338" s="8">
        <v>44866</v>
      </c>
      <c r="P338" s="8">
        <v>45382</v>
      </c>
    </row>
    <row r="339" spans="1:16" x14ac:dyDescent="0.25">
      <c r="A339" s="3" t="s">
        <v>824</v>
      </c>
      <c r="B339" s="3" t="s">
        <v>0</v>
      </c>
      <c r="C339" s="3" t="s">
        <v>199</v>
      </c>
      <c r="D339" s="3" t="s">
        <v>200</v>
      </c>
      <c r="E339" s="15">
        <v>44.29</v>
      </c>
      <c r="F339" s="13"/>
      <c r="G339" s="16">
        <f t="shared" si="10"/>
        <v>44.29</v>
      </c>
      <c r="H339" s="19"/>
      <c r="I339" s="16"/>
      <c r="J339" s="18">
        <v>7375.8</v>
      </c>
      <c r="K339" s="16">
        <v>8282</v>
      </c>
      <c r="L339" s="18">
        <f t="shared" si="11"/>
        <v>-906.19999999999982</v>
      </c>
      <c r="M339" s="8">
        <v>44960.662546296298</v>
      </c>
      <c r="N339" s="8">
        <v>45322</v>
      </c>
      <c r="O339" s="8">
        <v>44986</v>
      </c>
      <c r="P339" s="8">
        <v>45322</v>
      </c>
    </row>
    <row r="340" spans="1:16" x14ac:dyDescent="0.25">
      <c r="A340" s="3" t="s">
        <v>824</v>
      </c>
      <c r="B340" s="3" t="s">
        <v>0</v>
      </c>
      <c r="C340" s="3" t="s">
        <v>1526</v>
      </c>
      <c r="D340" s="3" t="s">
        <v>1527</v>
      </c>
      <c r="E340" s="15">
        <v>23437.69</v>
      </c>
      <c r="F340" s="13"/>
      <c r="G340" s="16">
        <f t="shared" si="10"/>
        <v>23437.69</v>
      </c>
      <c r="H340" s="19"/>
      <c r="I340" s="16"/>
      <c r="J340" s="18">
        <v>23437.69</v>
      </c>
      <c r="K340" s="16">
        <v>33919</v>
      </c>
      <c r="L340" s="18">
        <f t="shared" si="11"/>
        <v>-10481.310000000001</v>
      </c>
      <c r="M340" s="8">
        <v>45420.391226851854</v>
      </c>
      <c r="N340" s="8">
        <v>45837</v>
      </c>
      <c r="O340" s="8">
        <v>45413</v>
      </c>
      <c r="P340" s="8">
        <v>45838</v>
      </c>
    </row>
    <row r="341" spans="1:16" x14ac:dyDescent="0.25">
      <c r="A341" s="3" t="s">
        <v>824</v>
      </c>
      <c r="B341" s="3" t="s">
        <v>0</v>
      </c>
      <c r="C341" s="3" t="s">
        <v>211</v>
      </c>
      <c r="D341" s="3" t="s">
        <v>212</v>
      </c>
      <c r="E341" s="15">
        <v>8143.62</v>
      </c>
      <c r="F341" s="13"/>
      <c r="G341" s="16">
        <f t="shared" si="10"/>
        <v>8143.62</v>
      </c>
      <c r="H341" s="19"/>
      <c r="I341" s="16"/>
      <c r="J341" s="18">
        <v>17480.759999999998</v>
      </c>
      <c r="K341" s="16">
        <v>23896</v>
      </c>
      <c r="L341" s="18">
        <f t="shared" si="11"/>
        <v>-6415.2400000000016</v>
      </c>
      <c r="M341" s="8">
        <v>45145.634270833332</v>
      </c>
      <c r="N341" s="8">
        <v>45533</v>
      </c>
      <c r="O341" s="8">
        <v>45139</v>
      </c>
      <c r="P341" s="8">
        <v>45535</v>
      </c>
    </row>
    <row r="342" spans="1:16" x14ac:dyDescent="0.25">
      <c r="A342" s="3" t="s">
        <v>824</v>
      </c>
      <c r="B342" s="3" t="s">
        <v>0</v>
      </c>
      <c r="C342" s="3" t="s">
        <v>213</v>
      </c>
      <c r="D342" s="3" t="s">
        <v>214</v>
      </c>
      <c r="E342" s="15">
        <v>540.28</v>
      </c>
      <c r="F342" s="13"/>
      <c r="G342" s="16">
        <f t="shared" si="10"/>
        <v>540.28</v>
      </c>
      <c r="H342" s="19"/>
      <c r="I342" s="16"/>
      <c r="J342" s="18">
        <v>6311.11</v>
      </c>
      <c r="K342" s="16">
        <v>5061</v>
      </c>
      <c r="L342" s="18">
        <f t="shared" si="11"/>
        <v>1250.1099999999997</v>
      </c>
      <c r="M342" s="8">
        <v>45147.699108796296</v>
      </c>
      <c r="N342" s="8">
        <v>45381</v>
      </c>
      <c r="O342" s="8">
        <v>45139</v>
      </c>
      <c r="P342" s="8">
        <v>45382</v>
      </c>
    </row>
    <row r="343" spans="1:16" ht="15.75" thickBot="1" x14ac:dyDescent="0.3">
      <c r="A343" s="3" t="s">
        <v>827</v>
      </c>
      <c r="B343" s="3" t="s">
        <v>834</v>
      </c>
      <c r="C343" s="11" t="s">
        <v>134</v>
      </c>
      <c r="D343" s="3" t="s">
        <v>208</v>
      </c>
      <c r="E343" s="26">
        <v>-69.86</v>
      </c>
      <c r="F343" s="23"/>
      <c r="G343" s="25">
        <f t="shared" si="10"/>
        <v>-69.86</v>
      </c>
      <c r="H343" s="19"/>
      <c r="I343" s="16"/>
      <c r="J343" s="18">
        <v>3074.4199999999996</v>
      </c>
      <c r="K343" s="16">
        <v>3357</v>
      </c>
      <c r="L343" s="18">
        <f t="shared" si="11"/>
        <v>-282.58000000000038</v>
      </c>
      <c r="M343" s="8">
        <v>44540.588912037034</v>
      </c>
      <c r="N343" s="8">
        <v>45382</v>
      </c>
      <c r="O343" s="8">
        <v>44593</v>
      </c>
      <c r="P343" s="8">
        <v>45261</v>
      </c>
    </row>
    <row r="344" spans="1:16" ht="15.75" thickTop="1" x14ac:dyDescent="0.25">
      <c r="E344" s="15">
        <f>SUM(E4:E343)</f>
        <v>91160343.161000013</v>
      </c>
      <c r="F344" s="15">
        <v>81572239.20073989</v>
      </c>
      <c r="G344" s="20">
        <f>E344-F344</f>
        <v>9588103.960260123</v>
      </c>
      <c r="H344" s="6">
        <f>G344/E344</f>
        <v>0.10517845400522891</v>
      </c>
      <c r="I344" s="16"/>
      <c r="J344" s="18"/>
      <c r="K344" s="16"/>
      <c r="L344" s="18"/>
      <c r="P344" s="8"/>
    </row>
    <row r="345" spans="1:16" x14ac:dyDescent="0.25">
      <c r="F345" s="5"/>
      <c r="I345" s="5"/>
      <c r="K345" s="5"/>
      <c r="L345" s="7"/>
      <c r="P345" s="8"/>
    </row>
    <row r="346" spans="1:16" x14ac:dyDescent="0.25">
      <c r="L346" s="7"/>
    </row>
    <row r="347" spans="1:16" x14ac:dyDescent="0.25">
      <c r="L347" s="7"/>
    </row>
    <row r="348" spans="1:16" x14ac:dyDescent="0.25">
      <c r="L348" s="7"/>
    </row>
    <row r="349" spans="1:16" x14ac:dyDescent="0.25">
      <c r="L349" s="7"/>
    </row>
    <row r="350" spans="1:16" x14ac:dyDescent="0.25">
      <c r="L350" s="7"/>
    </row>
    <row r="351" spans="1:16" x14ac:dyDescent="0.25">
      <c r="L351" s="7"/>
    </row>
    <row r="352" spans="1:16" x14ac:dyDescent="0.25">
      <c r="L352" s="7"/>
    </row>
    <row r="353" spans="12:12" x14ac:dyDescent="0.25">
      <c r="L353" s="7"/>
    </row>
    <row r="354" spans="12:12" x14ac:dyDescent="0.25">
      <c r="L354" s="7"/>
    </row>
    <row r="355" spans="12:12" x14ac:dyDescent="0.25">
      <c r="L355" s="7"/>
    </row>
    <row r="356" spans="12:12" x14ac:dyDescent="0.25">
      <c r="L356" s="7"/>
    </row>
    <row r="357" spans="12:12" x14ac:dyDescent="0.25">
      <c r="L357" s="7"/>
    </row>
    <row r="358" spans="12:12" x14ac:dyDescent="0.25">
      <c r="L358" s="7"/>
    </row>
    <row r="359" spans="12:12" x14ac:dyDescent="0.25">
      <c r="L359" s="7"/>
    </row>
    <row r="360" spans="12:12" x14ac:dyDescent="0.25">
      <c r="L360" s="7"/>
    </row>
    <row r="361" spans="12:12" x14ac:dyDescent="0.25">
      <c r="L361" s="7"/>
    </row>
    <row r="362" spans="12:12" x14ac:dyDescent="0.25">
      <c r="L362" s="7"/>
    </row>
    <row r="363" spans="12:12" x14ac:dyDescent="0.25">
      <c r="L363" s="7"/>
    </row>
    <row r="364" spans="12:12" x14ac:dyDescent="0.25">
      <c r="L364" s="7"/>
    </row>
    <row r="365" spans="12:12" x14ac:dyDescent="0.25">
      <c r="L365" s="7"/>
    </row>
    <row r="366" spans="12:12" x14ac:dyDescent="0.25">
      <c r="L366" s="7"/>
    </row>
    <row r="367" spans="12:12" x14ac:dyDescent="0.25">
      <c r="L367" s="7"/>
    </row>
    <row r="368" spans="12:12" x14ac:dyDescent="0.25">
      <c r="L368" s="7"/>
    </row>
    <row r="369" spans="12:12" x14ac:dyDescent="0.25">
      <c r="L369" s="7"/>
    </row>
    <row r="370" spans="12:12" x14ac:dyDescent="0.25">
      <c r="L370" s="7"/>
    </row>
    <row r="371" spans="12:12" x14ac:dyDescent="0.25">
      <c r="L371" s="7"/>
    </row>
    <row r="372" spans="12:12" x14ac:dyDescent="0.25">
      <c r="L372" s="7"/>
    </row>
    <row r="373" spans="12:12" x14ac:dyDescent="0.25">
      <c r="L373" s="7"/>
    </row>
    <row r="374" spans="12:12" x14ac:dyDescent="0.25">
      <c r="L374" s="7"/>
    </row>
    <row r="375" spans="12:12" x14ac:dyDescent="0.25">
      <c r="L375" s="7"/>
    </row>
    <row r="376" spans="12:12" x14ac:dyDescent="0.25">
      <c r="L376" s="7"/>
    </row>
    <row r="377" spans="12:12" x14ac:dyDescent="0.25">
      <c r="L377" s="7"/>
    </row>
    <row r="378" spans="12:12" x14ac:dyDescent="0.25">
      <c r="L378" s="7"/>
    </row>
    <row r="379" spans="12:12" x14ac:dyDescent="0.25">
      <c r="L379" s="7"/>
    </row>
  </sheetData>
  <mergeCells count="2">
    <mergeCell ref="A1:P1"/>
    <mergeCell ref="A2:P2"/>
  </mergeCells>
  <pageMargins left="0.7" right="0.7" top="0.75" bottom="0.75" header="0.3" footer="0.3"/>
  <pageSetup scale="39" fitToHeight="0" orientation="landscape" r:id="rId1"/>
  <headerFooter>
    <oddHeader>&amp;R&amp;"Times New Roman,Bold"&amp;10KyPSC Case No. 2025-00125
STAFF-DR-01-025(a)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i:0#.f|membership|claire.hudson@duke-energy.com,#i:0#.f|membership|claire.hudson@duke-energy.com,#Claire.Hudson@duke-energy.com,#,#Hudson, Claire,#,#43612,#Mgr Fin Forecasting I</DisplayName>
        <AccountId>43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D2350-E83D-4854-A02E-591AED5AF2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B04072-600B-4A0F-BCD6-774990CF877A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6c836d23-bd62-4bc8-8279-d47645d2dce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F3856C3-6455-4D42-936F-388AD78C5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2020</vt:lpstr>
      <vt:lpstr>2021</vt:lpstr>
      <vt:lpstr>2022</vt:lpstr>
      <vt:lpstr>2023</vt:lpstr>
      <vt:lpstr>2024</vt:lpstr>
      <vt:lpstr>'2020'!Print_Area</vt:lpstr>
      <vt:lpstr>'2021'!Print_Area</vt:lpstr>
      <vt:lpstr>'2020'!Print_Titles</vt:lpstr>
      <vt:lpstr>'2021'!Print_Titles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Construction Projects 2020-2024</dc:subject>
  <dc:creator>Tanner, Sarah Ann</dc:creator>
  <cp:lastModifiedBy>D'Ascenzo, Rocco</cp:lastModifiedBy>
  <cp:lastPrinted>2025-06-10T23:47:16Z</cp:lastPrinted>
  <dcterms:created xsi:type="dcterms:W3CDTF">2017-08-30T16:31:41Z</dcterms:created>
  <dcterms:modified xsi:type="dcterms:W3CDTF">2025-06-10T23:47:20Z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0x010100FEBEE85F94FDA24284F9339BDDA255A4</vt:lpwstr>
  </property>
</Properties>
</file>