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STAFF's 1st Set of Data Requests (56)/"/>
    </mc:Choice>
  </mc:AlternateContent>
  <xr:revisionPtr revIDLastSave="0" documentId="13_ncr:1_{96057CFD-D210-43A6-AEC3-0AA6340C00E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TD - 21(b)" sheetId="1" r:id="rId1"/>
  </sheets>
  <definedNames>
    <definedName name="_Dist_Bin" hidden="1">#REF!</definedName>
    <definedName name="_Dist_Values" hidden="1">#REF!</definedName>
    <definedName name="_Fill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A16" i="1" l="1"/>
  <c r="G29" i="1" l="1"/>
  <c r="A14" i="1"/>
  <c r="A17" i="1" s="1"/>
  <c r="A19" i="1" s="1"/>
  <c r="A21" i="1" l="1"/>
  <c r="A23" i="1" s="1"/>
  <c r="A24" i="1" s="1"/>
  <c r="A26" i="1" s="1"/>
  <c r="A28" i="1" s="1"/>
  <c r="A29" i="1" s="1"/>
  <c r="H14" i="1" l="1"/>
  <c r="H19" i="1" s="1"/>
  <c r="H21" i="1" s="1"/>
</calcChain>
</file>

<file path=xl/sharedStrings.xml><?xml version="1.0" encoding="utf-8"?>
<sst xmlns="http://schemas.openxmlformats.org/spreadsheetml/2006/main" count="43" uniqueCount="42">
  <si>
    <t>Interest Cost Rate in sufficient detail to show the items of costs that cause the difference.</t>
  </si>
  <si>
    <t>Note:  In all instances where the Effective Interest Cost Rate is different from the Nominal Interest Rate, provide a calculation of the effective</t>
  </si>
  <si>
    <t>Average Short-Term Debt]  [Report in Col. (f) of this schedule]</t>
  </si>
  <si>
    <t xml:space="preserve">Test-Year Interest Cost Rate [Actual Interest / </t>
  </si>
  <si>
    <t>Average Short-Term Debt - Format 3, Schedule 2, Line 15 Col. (d) [Report in Col. (g) of this Schedule]</t>
  </si>
  <si>
    <t>Debt during the Test Year [report in Col. (g) of this schedule]</t>
  </si>
  <si>
    <t>Actual Interest Paid or Accrued on Short-Term</t>
  </si>
  <si>
    <t>Annualized Cost Rate [Total Col. (g) / Total Col. (d)]</t>
  </si>
  <si>
    <t>Total Short-Term Debt</t>
  </si>
  <si>
    <t>(g)</t>
  </si>
  <si>
    <t>(f)</t>
  </si>
  <si>
    <t>(e)</t>
  </si>
  <si>
    <t>(d)</t>
  </si>
  <si>
    <t>(c)</t>
  </si>
  <si>
    <t>(b)</t>
  </si>
  <si>
    <t>(a)</t>
  </si>
  <si>
    <t>Rate</t>
  </si>
  <si>
    <t xml:space="preserve">Rate </t>
  </si>
  <si>
    <t>Outstanding</t>
  </si>
  <si>
    <t>Maturity</t>
  </si>
  <si>
    <t>Issue</t>
  </si>
  <si>
    <t>Debt Issue</t>
  </si>
  <si>
    <t>No.</t>
  </si>
  <si>
    <t>Interest</t>
  </si>
  <si>
    <t xml:space="preserve">Amount </t>
  </si>
  <si>
    <t>Date of</t>
  </si>
  <si>
    <t xml:space="preserve">Date of </t>
  </si>
  <si>
    <t>Type of</t>
  </si>
  <si>
    <t>Line</t>
  </si>
  <si>
    <t>Annualized</t>
  </si>
  <si>
    <t>Effective</t>
  </si>
  <si>
    <t>Nominal</t>
  </si>
  <si>
    <t>Schedule of Short-Term Debt</t>
  </si>
  <si>
    <t>DUKE ENERGY KENTUCKY, INC.</t>
  </si>
  <si>
    <t>Notes Payable - Money Pool</t>
  </si>
  <si>
    <t>Notes Payable to Associated Companies:</t>
  </si>
  <si>
    <t>Col. (f) x Col. (d)</t>
  </si>
  <si>
    <t>Interest Cost</t>
  </si>
  <si>
    <t>CASE NO. 2025-00125</t>
  </si>
  <si>
    <t>For The Period Ended December 31, 2024</t>
  </si>
  <si>
    <t>Current Maturities</t>
  </si>
  <si>
    <t>Unsecured - Private due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</si>
</sst>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_);_(&quot;$&quot;* \(#,##0\);_(&quot;$&quot;* &quot;-&quot;??_);_(@_)"/>
    <numFmt numFmtId="166" formatCode="_(* #,##0_);_(* \(#,##0\);_(* &quot;-&quot;??_);_(@_)"/>
    <numFmt numFmtId="167" formatCode="dd\-mmm\-yy_)"/>
  </numFmts>
  <fonts count="10" x14ac:knownFonts="1">
    <font>
      <sz val="10"/>
      <color theme="1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i/>
      <sz val="8"/>
      <name val="Arial"/>
      <family val="2"/>
    </font>
    <font>
      <b/>
      <i/>
      <vertAlign val="superscript"/>
      <sz val="8"/>
      <name val="Arial"/>
      <family val="2"/>
    </font>
    <font>
      <sz val="10"/>
      <color rgb="FF0000FF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 applyNumberFormat="0" applyFont="0" applyFill="0" applyBorder="0" applyAlignment="0" applyProtection="0">
      <alignment horizontal="left"/>
    </xf>
    <xf numFmtId="4" fontId="8" fillId="0" borderId="0" applyFont="0" applyFill="0" applyBorder="0" applyAlignment="0" applyProtection="0"/>
    <xf numFmtId="0" fontId="9" fillId="0" borderId="4">
      <alignment horizontal="center"/>
    </xf>
    <xf numFmtId="0" fontId="2" fillId="0" borderId="0"/>
    <xf numFmtId="44" fontId="2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4" applyFont="1"/>
    <xf numFmtId="37" fontId="2" fillId="0" borderId="0" xfId="4" applyNumberFormat="1" applyFont="1"/>
    <xf numFmtId="0" fontId="3" fillId="0" borderId="0" xfId="4" applyFont="1"/>
    <xf numFmtId="0" fontId="4" fillId="0" borderId="0" xfId="4" applyFont="1"/>
    <xf numFmtId="10" fontId="2" fillId="0" borderId="0" xfId="3" applyNumberFormat="1" applyFont="1" applyFill="1"/>
    <xf numFmtId="164" fontId="2" fillId="0" borderId="1" xfId="3" applyNumberFormat="1" applyFont="1" applyFill="1" applyBorder="1"/>
    <xf numFmtId="0" fontId="2" fillId="0" borderId="0" xfId="4" applyFont="1" applyAlignment="1">
      <alignment horizontal="left" indent="1"/>
    </xf>
    <xf numFmtId="0" fontId="2" fillId="0" borderId="0" xfId="4" applyFont="1" applyAlignment="1">
      <alignment horizontal="center"/>
    </xf>
    <xf numFmtId="165" fontId="2" fillId="0" borderId="0" xfId="4" applyNumberFormat="1" applyFont="1"/>
    <xf numFmtId="166" fontId="2" fillId="0" borderId="2" xfId="1" applyNumberFormat="1" applyFont="1" applyFill="1" applyBorder="1"/>
    <xf numFmtId="164" fontId="2" fillId="0" borderId="2" xfId="4" applyNumberFormat="1" applyFont="1" applyBorder="1"/>
    <xf numFmtId="164" fontId="2" fillId="0" borderId="2" xfId="3" applyNumberFormat="1" applyFont="1" applyFill="1" applyBorder="1"/>
    <xf numFmtId="37" fontId="2" fillId="0" borderId="2" xfId="4" applyNumberFormat="1" applyFont="1" applyBorder="1"/>
    <xf numFmtId="0" fontId="2" fillId="0" borderId="2" xfId="4" applyFont="1" applyBorder="1"/>
    <xf numFmtId="0" fontId="2" fillId="0" borderId="2" xfId="4" applyFont="1" applyBorder="1" applyAlignment="1">
      <alignment horizontal="center"/>
    </xf>
    <xf numFmtId="164" fontId="2" fillId="0" borderId="0" xfId="3" applyNumberFormat="1" applyFont="1" applyFill="1"/>
    <xf numFmtId="166" fontId="2" fillId="0" borderId="0" xfId="1" applyNumberFormat="1" applyFont="1" applyFill="1"/>
    <xf numFmtId="164" fontId="2" fillId="0" borderId="0" xfId="4" applyNumberFormat="1" applyFont="1"/>
    <xf numFmtId="167" fontId="2" fillId="0" borderId="0" xfId="4" applyNumberFormat="1" applyFont="1" applyProtection="1">
      <protection locked="0"/>
    </xf>
    <xf numFmtId="10" fontId="2" fillId="0" borderId="0" xfId="4" applyNumberFormat="1" applyFont="1"/>
    <xf numFmtId="164" fontId="5" fillId="0" borderId="0" xfId="3" applyNumberFormat="1" applyFont="1" applyFill="1"/>
    <xf numFmtId="166" fontId="5" fillId="0" borderId="0" xfId="1" applyNumberFormat="1" applyFont="1" applyFill="1"/>
    <xf numFmtId="164" fontId="2" fillId="0" borderId="0" xfId="3" applyNumberFormat="1" applyFont="1" applyFill="1" applyAlignment="1">
      <alignment horizontal="left" indent="2"/>
    </xf>
    <xf numFmtId="0" fontId="5" fillId="0" borderId="0" xfId="4" applyFont="1"/>
    <xf numFmtId="0" fontId="2" fillId="0" borderId="0" xfId="4" quotePrefix="1" applyFont="1" applyAlignment="1">
      <alignment horizontal="center"/>
    </xf>
    <xf numFmtId="0" fontId="2" fillId="0" borderId="3" xfId="4" applyFont="1" applyBorder="1" applyAlignment="1">
      <alignment horizontal="center"/>
    </xf>
    <xf numFmtId="0" fontId="2" fillId="0" borderId="3" xfId="4" quotePrefix="1" applyFont="1" applyBorder="1" applyAlignment="1">
      <alignment horizontal="center"/>
    </xf>
    <xf numFmtId="0" fontId="2" fillId="0" borderId="3" xfId="4" applyFont="1" applyBorder="1"/>
    <xf numFmtId="0" fontId="6" fillId="0" borderId="0" xfId="4" applyFont="1"/>
    <xf numFmtId="0" fontId="6" fillId="0" borderId="0" xfId="4" applyFont="1" applyAlignment="1">
      <alignment horizontal="center"/>
    </xf>
    <xf numFmtId="0" fontId="2" fillId="0" borderId="0" xfId="4" applyFont="1" applyAlignment="1">
      <alignment horizontal="left"/>
    </xf>
    <xf numFmtId="37" fontId="2" fillId="0" borderId="0" xfId="4" applyNumberFormat="1" applyFont="1" applyAlignment="1">
      <alignment horizontal="center"/>
    </xf>
    <xf numFmtId="167" fontId="2" fillId="0" borderId="0" xfId="4" applyNumberFormat="1" applyFont="1" applyAlignment="1" applyProtection="1">
      <alignment horizontal="center"/>
      <protection locked="0"/>
    </xf>
    <xf numFmtId="37" fontId="2" fillId="0" borderId="0" xfId="4" applyNumberFormat="1" applyFont="1" applyAlignment="1">
      <alignment horizontal="left"/>
    </xf>
    <xf numFmtId="167" fontId="2" fillId="0" borderId="0" xfId="4" applyNumberFormat="1" applyFont="1" applyAlignment="1" applyProtection="1">
      <alignment horizontal="left"/>
      <protection locked="0"/>
    </xf>
    <xf numFmtId="37" fontId="2" fillId="0" borderId="3" xfId="4" applyNumberFormat="1" applyFont="1" applyBorder="1" applyAlignment="1">
      <alignment horizontal="left"/>
    </xf>
    <xf numFmtId="0" fontId="2" fillId="0" borderId="3" xfId="4" applyFont="1" applyBorder="1" applyAlignment="1">
      <alignment horizontal="left"/>
    </xf>
    <xf numFmtId="167" fontId="2" fillId="0" borderId="3" xfId="4" applyNumberFormat="1" applyFont="1" applyBorder="1" applyAlignment="1" applyProtection="1">
      <alignment horizontal="left"/>
      <protection locked="0"/>
    </xf>
    <xf numFmtId="37" fontId="2" fillId="0" borderId="0" xfId="4" applyNumberFormat="1" applyFont="1" applyAlignment="1">
      <alignment horizontal="centerContinuous"/>
    </xf>
    <xf numFmtId="0" fontId="2" fillId="0" borderId="0" xfId="4" applyFont="1" applyAlignment="1">
      <alignment horizontal="centerContinuous"/>
    </xf>
    <xf numFmtId="167" fontId="2" fillId="0" borderId="0" xfId="4" applyNumberFormat="1" applyFont="1" applyAlignment="1" applyProtection="1">
      <alignment horizontal="centerContinuous"/>
      <protection locked="0"/>
    </xf>
    <xf numFmtId="37" fontId="2" fillId="0" borderId="0" xfId="4" applyNumberFormat="1" applyFont="1" applyAlignment="1" applyProtection="1">
      <alignment horizontal="centerContinuous"/>
      <protection locked="0"/>
    </xf>
    <xf numFmtId="0" fontId="2" fillId="0" borderId="0" xfId="4" applyFont="1" applyAlignment="1" applyProtection="1">
      <alignment horizontal="centerContinuous"/>
      <protection locked="0"/>
    </xf>
    <xf numFmtId="0" fontId="7" fillId="0" borderId="0" xfId="4" applyFont="1" applyAlignment="1">
      <alignment horizontal="centerContinuous"/>
    </xf>
    <xf numFmtId="0" fontId="3" fillId="0" borderId="0" xfId="4" applyFont="1" applyAlignment="1">
      <alignment horizontal="right"/>
    </xf>
    <xf numFmtId="166" fontId="3" fillId="0" borderId="0" xfId="1" applyNumberFormat="1" applyFont="1" applyFill="1"/>
    <xf numFmtId="165" fontId="2" fillId="0" borderId="0" xfId="2" applyNumberFormat="1" applyFont="1" applyFill="1" applyProtection="1">
      <protection locked="0"/>
    </xf>
  </cellXfs>
  <cellStyles count="12">
    <cellStyle name="Comma" xfId="1" builtinId="3"/>
    <cellStyle name="Comma 2" xfId="5" xr:uid="{00000000-0005-0000-0000-000001000000}"/>
    <cellStyle name="Currency" xfId="2" builtinId="4"/>
    <cellStyle name="Currency 2" xfId="11" xr:uid="{00000000-0005-0000-0000-000003000000}"/>
    <cellStyle name="Normal" xfId="0" builtinId="0"/>
    <cellStyle name="Normal 2" xfId="4" xr:uid="{00000000-0005-0000-0000-000005000000}"/>
    <cellStyle name="Normal 3" xfId="10" xr:uid="{00000000-0005-0000-0000-000006000000}"/>
    <cellStyle name="Percent" xfId="3" builtinId="5"/>
    <cellStyle name="Percent 2" xfId="6" xr:uid="{00000000-0005-0000-0000-000009000000}"/>
    <cellStyle name="PSChar" xfId="7" xr:uid="{00000000-0005-0000-0000-00000A000000}"/>
    <cellStyle name="PSDec" xfId="8" xr:uid="{00000000-0005-0000-0000-00000B000000}"/>
    <cellStyle name="PSHeading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"/>
  <sheetViews>
    <sheetView tabSelected="1" view="pageLayout" zoomScaleNormal="100" workbookViewId="0">
      <selection activeCell="B35" sqref="B35"/>
    </sheetView>
  </sheetViews>
  <sheetFormatPr defaultColWidth="9.28515625" defaultRowHeight="12.75" x14ac:dyDescent="0.2"/>
  <cols>
    <col min="1" max="1" width="7.7109375" style="1" customWidth="1"/>
    <col min="2" max="2" width="51" style="1" customWidth="1"/>
    <col min="3" max="4" width="12.7109375" style="1" customWidth="1"/>
    <col min="5" max="5" width="16" style="1" customWidth="1"/>
    <col min="6" max="7" width="12.7109375" style="1" customWidth="1"/>
    <col min="8" max="8" width="16.28515625" style="1" customWidth="1"/>
    <col min="9" max="9" width="12.7109375" style="1" customWidth="1"/>
    <col min="10" max="10" width="15.7109375" style="1" customWidth="1"/>
    <col min="11" max="11" width="9.28515625" style="1"/>
    <col min="12" max="12" width="15.140625" style="1" customWidth="1"/>
    <col min="13" max="16384" width="9.28515625" style="1"/>
  </cols>
  <sheetData>
    <row r="1" spans="1:8" s="31" customFormat="1" x14ac:dyDescent="0.2">
      <c r="A1" s="44" t="s">
        <v>33</v>
      </c>
      <c r="B1" s="39"/>
      <c r="C1" s="43"/>
      <c r="D1" s="42"/>
      <c r="E1" s="39"/>
      <c r="F1" s="41"/>
      <c r="G1" s="40"/>
      <c r="H1" s="39"/>
    </row>
    <row r="2" spans="1:8" s="31" customFormat="1" x14ac:dyDescent="0.2">
      <c r="A2" s="40" t="s">
        <v>38</v>
      </c>
      <c r="B2" s="42"/>
      <c r="C2" s="43"/>
      <c r="D2" s="43"/>
      <c r="E2" s="42"/>
      <c r="F2" s="41"/>
      <c r="G2" s="40"/>
      <c r="H2" s="39"/>
    </row>
    <row r="3" spans="1:8" s="31" customFormat="1" x14ac:dyDescent="0.2">
      <c r="A3" s="40" t="s">
        <v>32</v>
      </c>
      <c r="B3" s="40"/>
      <c r="C3" s="40"/>
      <c r="D3" s="39"/>
      <c r="E3" s="40"/>
      <c r="F3" s="41"/>
      <c r="G3" s="40"/>
      <c r="H3" s="39"/>
    </row>
    <row r="4" spans="1:8" s="31" customFormat="1" x14ac:dyDescent="0.2">
      <c r="A4" s="40" t="s">
        <v>39</v>
      </c>
      <c r="B4" s="40"/>
      <c r="C4" s="40"/>
      <c r="D4" s="39"/>
      <c r="E4" s="39"/>
      <c r="F4" s="41"/>
      <c r="G4" s="40"/>
      <c r="H4" s="39"/>
    </row>
    <row r="5" spans="1:8" s="31" customFormat="1" x14ac:dyDescent="0.2">
      <c r="A5" s="37"/>
      <c r="B5" s="37"/>
      <c r="C5" s="37"/>
      <c r="D5" s="36"/>
      <c r="E5" s="36"/>
      <c r="F5" s="38"/>
      <c r="G5" s="37"/>
      <c r="H5" s="36"/>
    </row>
    <row r="6" spans="1:8" s="31" customFormat="1" x14ac:dyDescent="0.2">
      <c r="D6" s="34"/>
      <c r="E6" s="34"/>
      <c r="F6" s="35"/>
      <c r="H6" s="34"/>
    </row>
    <row r="7" spans="1:8" s="31" customFormat="1" x14ac:dyDescent="0.2">
      <c r="D7" s="34"/>
      <c r="E7" s="34"/>
      <c r="F7" s="33" t="s">
        <v>31</v>
      </c>
      <c r="G7" s="8" t="s">
        <v>30</v>
      </c>
      <c r="H7" s="32" t="s">
        <v>29</v>
      </c>
    </row>
    <row r="8" spans="1:8" x14ac:dyDescent="0.2">
      <c r="A8" s="8" t="s">
        <v>28</v>
      </c>
      <c r="B8" s="8" t="s">
        <v>27</v>
      </c>
      <c r="C8" s="8" t="s">
        <v>26</v>
      </c>
      <c r="D8" s="8" t="s">
        <v>25</v>
      </c>
      <c r="E8" s="8" t="s">
        <v>24</v>
      </c>
      <c r="F8" s="8" t="s">
        <v>23</v>
      </c>
      <c r="G8" s="8" t="s">
        <v>23</v>
      </c>
      <c r="H8" s="8" t="s">
        <v>37</v>
      </c>
    </row>
    <row r="9" spans="1:8" s="29" customFormat="1" x14ac:dyDescent="0.2">
      <c r="A9" s="30" t="s">
        <v>22</v>
      </c>
      <c r="B9" s="30" t="s">
        <v>21</v>
      </c>
      <c r="C9" s="30" t="s">
        <v>20</v>
      </c>
      <c r="D9" s="30" t="s">
        <v>19</v>
      </c>
      <c r="E9" s="30" t="s">
        <v>18</v>
      </c>
      <c r="F9" s="30" t="s">
        <v>17</v>
      </c>
      <c r="G9" s="30" t="s">
        <v>16</v>
      </c>
      <c r="H9" s="30" t="s">
        <v>36</v>
      </c>
    </row>
    <row r="10" spans="1:8" x14ac:dyDescent="0.2">
      <c r="A10" s="28"/>
      <c r="B10" s="27" t="s">
        <v>15</v>
      </c>
      <c r="C10" s="27" t="s">
        <v>14</v>
      </c>
      <c r="D10" s="26" t="s">
        <v>13</v>
      </c>
      <c r="E10" s="26" t="s">
        <v>12</v>
      </c>
      <c r="F10" s="27" t="s">
        <v>11</v>
      </c>
      <c r="G10" s="26" t="s">
        <v>10</v>
      </c>
      <c r="H10" s="26" t="s">
        <v>9</v>
      </c>
    </row>
    <row r="11" spans="1:8" x14ac:dyDescent="0.2">
      <c r="B11" s="25"/>
      <c r="C11" s="25"/>
      <c r="D11" s="8"/>
      <c r="E11" s="8"/>
      <c r="F11" s="25"/>
      <c r="G11" s="8"/>
      <c r="H11" s="8"/>
    </row>
    <row r="12" spans="1:8" ht="15.75" customHeight="1" x14ac:dyDescent="0.2">
      <c r="A12" s="8"/>
      <c r="B12" s="16"/>
      <c r="C12" s="24"/>
      <c r="D12" s="24"/>
      <c r="H12" s="17"/>
    </row>
    <row r="13" spans="1:8" ht="15.75" customHeight="1" x14ac:dyDescent="0.2">
      <c r="A13" s="8">
        <v>1</v>
      </c>
      <c r="B13" s="16" t="s">
        <v>35</v>
      </c>
      <c r="C13" s="24"/>
      <c r="D13" s="24"/>
      <c r="E13" s="22"/>
      <c r="F13" s="21"/>
      <c r="G13" s="21"/>
      <c r="H13" s="17"/>
    </row>
    <row r="14" spans="1:8" ht="15.75" customHeight="1" x14ac:dyDescent="0.2">
      <c r="A14" s="8">
        <f>A13+1</f>
        <v>2</v>
      </c>
      <c r="B14" s="23" t="s">
        <v>34</v>
      </c>
      <c r="C14" s="24"/>
      <c r="D14" s="24"/>
      <c r="E14" s="17">
        <v>0</v>
      </c>
      <c r="F14" s="16"/>
      <c r="G14" s="16"/>
      <c r="H14" s="17">
        <f>G14*E14</f>
        <v>0</v>
      </c>
    </row>
    <row r="15" spans="1:8" ht="15.75" customHeight="1" x14ac:dyDescent="0.2">
      <c r="A15" s="8"/>
      <c r="B15" s="16"/>
      <c r="C15" s="24"/>
      <c r="D15" s="24"/>
      <c r="H15" s="17"/>
    </row>
    <row r="16" spans="1:8" x14ac:dyDescent="0.2">
      <c r="A16" s="8">
        <f>A14+1</f>
        <v>3</v>
      </c>
      <c r="B16" s="16" t="s">
        <v>40</v>
      </c>
      <c r="H16" s="17"/>
    </row>
    <row r="17" spans="1:13" x14ac:dyDescent="0.2">
      <c r="A17" s="8">
        <f>A16+1</f>
        <v>4</v>
      </c>
      <c r="B17" s="23" t="s">
        <v>41</v>
      </c>
      <c r="E17" s="17">
        <v>95000000</v>
      </c>
      <c r="F17" s="16">
        <v>3.2300000000000002E-2</v>
      </c>
      <c r="G17" s="16">
        <v>3.2862806073250109E-2</v>
      </c>
      <c r="H17" s="17">
        <v>3120265.42</v>
      </c>
      <c r="K17" s="20"/>
    </row>
    <row r="18" spans="1:13" x14ac:dyDescent="0.2">
      <c r="A18" s="8"/>
      <c r="C18" s="19"/>
      <c r="D18" s="19"/>
      <c r="E18" s="17"/>
      <c r="F18" s="16"/>
      <c r="G18" s="18"/>
      <c r="H18" s="17"/>
      <c r="M18" s="16"/>
    </row>
    <row r="19" spans="1:13" x14ac:dyDescent="0.2">
      <c r="A19" s="15">
        <f>A17+1</f>
        <v>5</v>
      </c>
      <c r="B19" s="14" t="s">
        <v>8</v>
      </c>
      <c r="C19" s="14"/>
      <c r="D19" s="14"/>
      <c r="E19" s="13">
        <f>SUM(E12:E18)</f>
        <v>95000000</v>
      </c>
      <c r="F19" s="12"/>
      <c r="G19" s="11"/>
      <c r="H19" s="10">
        <f>SUM(H12:H18)</f>
        <v>3120265.42</v>
      </c>
    </row>
    <row r="20" spans="1:13" x14ac:dyDescent="0.2">
      <c r="E20" s="45"/>
      <c r="G20" s="46"/>
      <c r="H20" s="46"/>
    </row>
    <row r="21" spans="1:13" ht="13.5" thickBot="1" x14ac:dyDescent="0.25">
      <c r="A21" s="8">
        <f>A19+1</f>
        <v>6</v>
      </c>
      <c r="B21" s="1" t="s">
        <v>7</v>
      </c>
      <c r="E21" s="45"/>
      <c r="G21" s="46"/>
      <c r="H21" s="6">
        <f>H19/E19</f>
        <v>3.2844899157894736E-2</v>
      </c>
    </row>
    <row r="22" spans="1:13" ht="13.5" thickTop="1" x14ac:dyDescent="0.2">
      <c r="A22" s="8"/>
      <c r="B22" s="7"/>
      <c r="E22" s="45"/>
      <c r="G22" s="46"/>
    </row>
    <row r="23" spans="1:13" x14ac:dyDescent="0.2">
      <c r="A23" s="8">
        <f>A21+1</f>
        <v>7</v>
      </c>
      <c r="B23" s="1" t="s">
        <v>6</v>
      </c>
      <c r="E23" s="45"/>
      <c r="G23" s="46"/>
      <c r="H23" s="46"/>
    </row>
    <row r="24" spans="1:13" x14ac:dyDescent="0.2">
      <c r="A24" s="8">
        <f>A23+1</f>
        <v>8</v>
      </c>
      <c r="B24" s="7" t="s">
        <v>5</v>
      </c>
      <c r="E24" s="45"/>
      <c r="G24" s="46"/>
      <c r="H24" s="47">
        <v>2167890</v>
      </c>
    </row>
    <row r="25" spans="1:13" x14ac:dyDescent="0.2">
      <c r="A25" s="8"/>
    </row>
    <row r="26" spans="1:13" x14ac:dyDescent="0.2">
      <c r="A26" s="8">
        <f>A24+1</f>
        <v>9</v>
      </c>
      <c r="B26" s="1" t="s">
        <v>4</v>
      </c>
      <c r="H26" s="47">
        <v>46177756</v>
      </c>
      <c r="I26" s="9"/>
    </row>
    <row r="27" spans="1:13" x14ac:dyDescent="0.2">
      <c r="A27" s="8"/>
    </row>
    <row r="28" spans="1:13" x14ac:dyDescent="0.2">
      <c r="A28" s="8">
        <f>A26+1</f>
        <v>10</v>
      </c>
      <c r="B28" s="1" t="s">
        <v>3</v>
      </c>
    </row>
    <row r="29" spans="1:13" ht="13.5" thickBot="1" x14ac:dyDescent="0.25">
      <c r="A29" s="8">
        <f>A28+1</f>
        <v>11</v>
      </c>
      <c r="B29" s="7" t="s">
        <v>2</v>
      </c>
      <c r="G29" s="6">
        <f>H24/H26</f>
        <v>4.6946629455099552E-2</v>
      </c>
      <c r="I29" s="5"/>
    </row>
    <row r="30" spans="1:13" ht="13.5" thickTop="1" x14ac:dyDescent="0.2"/>
    <row r="31" spans="1:13" x14ac:dyDescent="0.2">
      <c r="A31" s="4"/>
      <c r="B31" s="3"/>
    </row>
    <row r="32" spans="1:13" x14ac:dyDescent="0.2">
      <c r="B32" s="1" t="s">
        <v>1</v>
      </c>
    </row>
    <row r="33" spans="2:5" x14ac:dyDescent="0.2">
      <c r="B33" s="1" t="s">
        <v>0</v>
      </c>
    </row>
    <row r="40" spans="2:5" x14ac:dyDescent="0.2">
      <c r="E40" s="2"/>
    </row>
  </sheetData>
  <printOptions horizontalCentered="1"/>
  <pageMargins left="0.25" right="0.25" top="1" bottom="0.75" header="0.5" footer="0"/>
  <pageSetup scale="96" orientation="landscape" blackAndWhite="1" horizontalDpi="300" verticalDpi="300" r:id="rId1"/>
  <headerFooter alignWithMargins="0">
    <oddHeader>&amp;R&amp;"Times New Roman,Bold"
KyPSC Case No. 2025-00125
STAFF-DR-01-021(b) Attachment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/>
        <AccountId xsi:nil="true"/>
        <AccountType/>
      </UserInfo>
    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2A3D42-092C-4A7E-A6BD-2F8D6B139A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5C4F6-51C8-4C36-AAD4-F601AD1C8E2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6c836d23-bd62-4bc8-8279-d47645d2dce0"/>
    <ds:schemaRef ds:uri="http://schemas.microsoft.com/office/infopath/2007/PartnerControls"/>
    <ds:schemaRef ds:uri="http://purl.org/dc/terms/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FC755A9-2914-4EAE-9A0E-EF21714E77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STD - 21(b)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ST Debt as of December 31, 2024</dc:subject>
  <dc:creator>Czupik, Ted Jr</dc:creator>
  <cp:lastModifiedBy>D'Ascenzo, Rocco</cp:lastModifiedBy>
  <cp:lastPrinted>2025-06-10T23:51:13Z</cp:lastPrinted>
  <dcterms:created xsi:type="dcterms:W3CDTF">2018-09-06T15:08:48Z</dcterms:created>
  <dcterms:modified xsi:type="dcterms:W3CDTF">2025-06-10T23:51:18Z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0x010100FEBEE85F94FDA24284F9339BDDA255A4</vt:lpwstr>
  </property>
  <property fmtid="{D5CDD505-2E9C-101B-9397-08002B2CF9AE}" pid="4" name="SV_HIDDEN_GRID_QUERY_LIST_4F35BF76-6C0D-4D9B-82B2-816C12CF3733">
    <vt:lpwstr>empty_477D106A-C0D6-4607-AEBD-E2C9D60EA279</vt:lpwstr>
  </property>
</Properties>
</file>