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202300"/>
  <xr:revisionPtr revIDLastSave="0" documentId="13_ncr:1_{D2553C7D-8B90-4821-A81E-3A3AABD83F40}" xr6:coauthVersionLast="47" xr6:coauthVersionMax="47" xr10:uidLastSave="{00000000-0000-0000-0000-000000000000}"/>
  <bookViews>
    <workbookView xWindow="25080" yWindow="-120" windowWidth="25440" windowHeight="15270" xr2:uid="{E4771DF8-B5BC-4FA2-A00B-642F25FC544E}"/>
  </bookViews>
  <sheets>
    <sheet name="Q87- LGE Actuals" sheetId="1" r:id="rId1"/>
    <sheet name="Q87 - Base Period-Test Period" sheetId="2" r:id="rId2"/>
  </sheets>
  <definedNames>
    <definedName name="_xlnm.Print_Area" localSheetId="1">'Q87 - Base Period-Test Period'!$A$1:$AD$35</definedName>
    <definedName name="_xlnm.Print_Titles" localSheetId="1">'Q87 - Base Period-Test Period'!$A:$B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2" l="1"/>
  <c r="H29" i="2"/>
  <c r="G29" i="2"/>
  <c r="F29" i="2"/>
  <c r="F30" i="2" s="1"/>
  <c r="E29" i="2"/>
  <c r="D29" i="2"/>
  <c r="C29" i="2"/>
  <c r="H28" i="2"/>
  <c r="G28" i="2"/>
  <c r="F28" i="2"/>
  <c r="E28" i="2"/>
  <c r="D28" i="2"/>
  <c r="D30" i="2" s="1"/>
  <c r="C28" i="2"/>
  <c r="H27" i="2"/>
  <c r="H30" i="2" s="1"/>
  <c r="G27" i="2"/>
  <c r="F27" i="2"/>
  <c r="E27" i="2"/>
  <c r="E30" i="2" s="1"/>
  <c r="D27" i="2"/>
  <c r="C27" i="2"/>
  <c r="C30" i="2" s="1"/>
  <c r="G25" i="2"/>
  <c r="F25" i="2"/>
  <c r="E25" i="2"/>
  <c r="D25" i="2"/>
  <c r="H24" i="2"/>
  <c r="G24" i="2"/>
  <c r="F24" i="2"/>
  <c r="E24" i="2"/>
  <c r="D24" i="2"/>
  <c r="C24" i="2"/>
  <c r="H23" i="2"/>
  <c r="H25" i="2" s="1"/>
  <c r="I25" i="2" s="1"/>
  <c r="J25" i="2" s="1"/>
  <c r="K25" i="2" s="1"/>
  <c r="L25" i="2" s="1"/>
  <c r="M25" i="2" s="1"/>
  <c r="N25" i="2" s="1"/>
  <c r="O25" i="2" s="1"/>
  <c r="P25" i="2" s="1"/>
  <c r="Q25" i="2" s="1"/>
  <c r="R25" i="2" s="1"/>
  <c r="S25" i="2" s="1"/>
  <c r="T25" i="2" s="1"/>
  <c r="U25" i="2" s="1"/>
  <c r="V25" i="2" s="1"/>
  <c r="W25" i="2" s="1"/>
  <c r="X25" i="2" s="1"/>
  <c r="Y25" i="2" s="1"/>
  <c r="Z25" i="2" s="1"/>
  <c r="AA25" i="2" s="1"/>
  <c r="AB25" i="2" s="1"/>
  <c r="AC25" i="2" s="1"/>
  <c r="AD25" i="2" s="1"/>
  <c r="G23" i="2"/>
  <c r="F23" i="2"/>
  <c r="E23" i="2"/>
  <c r="D23" i="2"/>
  <c r="C23" i="2"/>
  <c r="C25" i="2" s="1"/>
  <c r="G21" i="2"/>
  <c r="F21" i="2"/>
  <c r="E21" i="2"/>
  <c r="D21" i="2"/>
  <c r="H20" i="2"/>
  <c r="G20" i="2"/>
  <c r="F20" i="2"/>
  <c r="E20" i="2"/>
  <c r="D20" i="2"/>
  <c r="C20" i="2"/>
  <c r="H19" i="2"/>
  <c r="H21" i="2" s="1"/>
  <c r="G19" i="2"/>
  <c r="F19" i="2"/>
  <c r="E19" i="2"/>
  <c r="D19" i="2"/>
  <c r="C19" i="2"/>
  <c r="C21" i="2" s="1"/>
  <c r="G17" i="2"/>
  <c r="F17" i="2"/>
  <c r="E17" i="2"/>
  <c r="D17" i="2"/>
  <c r="H16" i="2"/>
  <c r="G16" i="2"/>
  <c r="F16" i="2"/>
  <c r="E16" i="2"/>
  <c r="D16" i="2"/>
  <c r="C16" i="2"/>
  <c r="H15" i="2"/>
  <c r="H17" i="2" s="1"/>
  <c r="G15" i="2"/>
  <c r="F15" i="2"/>
  <c r="E15" i="2"/>
  <c r="D15" i="2"/>
  <c r="C15" i="2"/>
  <c r="C17" i="2" s="1"/>
  <c r="H12" i="2"/>
  <c r="G12" i="2"/>
  <c r="F12" i="2"/>
  <c r="E12" i="2"/>
  <c r="D12" i="2"/>
  <c r="C12" i="2"/>
  <c r="H11" i="2"/>
  <c r="G11" i="2"/>
  <c r="F11" i="2"/>
  <c r="E11" i="2"/>
  <c r="D11" i="2"/>
  <c r="C11" i="2"/>
  <c r="H10" i="2"/>
  <c r="G10" i="2"/>
  <c r="F10" i="2"/>
  <c r="E10" i="2"/>
  <c r="D10" i="2"/>
  <c r="C10" i="2"/>
  <c r="H9" i="2"/>
  <c r="G9" i="2"/>
  <c r="G13" i="2" s="1"/>
  <c r="G32" i="2" s="1"/>
  <c r="F9" i="2"/>
  <c r="F13" i="2" s="1"/>
  <c r="F32" i="2" s="1"/>
  <c r="E9" i="2"/>
  <c r="E13" i="2" s="1"/>
  <c r="E32" i="2" s="1"/>
  <c r="D9" i="2"/>
  <c r="D13" i="2" s="1"/>
  <c r="C9" i="2"/>
  <c r="H8" i="2"/>
  <c r="H13" i="2" s="1"/>
  <c r="G8" i="2"/>
  <c r="F8" i="2"/>
  <c r="E8" i="2"/>
  <c r="D8" i="2"/>
  <c r="C8" i="2"/>
  <c r="C13" i="2" s="1"/>
  <c r="C32" i="2" s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H32" i="2" l="1"/>
  <c r="D32" i="2"/>
  <c r="I32" i="2" l="1"/>
  <c r="J32" i="2" l="1"/>
  <c r="K32" i="2" l="1"/>
  <c r="L32" i="2" l="1"/>
  <c r="M32" i="2" l="1"/>
  <c r="N32" i="2" l="1"/>
  <c r="O32" i="2" l="1"/>
  <c r="P32" i="2" l="1"/>
  <c r="Q32" i="2" l="1"/>
  <c r="R32" i="2" l="1"/>
  <c r="S32" i="2" l="1"/>
  <c r="T32" i="2" l="1"/>
  <c r="U32" i="2" l="1"/>
  <c r="V32" i="2" l="1"/>
  <c r="W32" i="2" l="1"/>
  <c r="X32" i="2" l="1"/>
  <c r="Y32" i="2" l="1"/>
  <c r="Z32" i="2" l="1"/>
  <c r="AA32" i="2" l="1"/>
  <c r="AB32" i="2" l="1"/>
  <c r="AD32" i="2" l="1"/>
  <c r="AC32" i="2"/>
</calcChain>
</file>

<file path=xl/sharedStrings.xml><?xml version="1.0" encoding="utf-8"?>
<sst xmlns="http://schemas.openxmlformats.org/spreadsheetml/2006/main" count="68" uniqueCount="43">
  <si>
    <t>Louisville Gas and Electric Company</t>
  </si>
  <si>
    <t>FERC Account 165 - Prepayments</t>
  </si>
  <si>
    <t>Actuals</t>
  </si>
  <si>
    <t>Account</t>
  </si>
  <si>
    <t>Account Description</t>
  </si>
  <si>
    <t>165001</t>
  </si>
  <si>
    <t>PREPAID INSURANCE</t>
  </si>
  <si>
    <t>165002</t>
  </si>
  <si>
    <t>PREPAID TAXES</t>
  </si>
  <si>
    <t>165013</t>
  </si>
  <si>
    <t>PREPAID RIGHTS OF WAY</t>
  </si>
  <si>
    <t>165025</t>
  </si>
  <si>
    <t>PREPAID SALES &amp; OTHER TAXES</t>
  </si>
  <si>
    <t>165100</t>
  </si>
  <si>
    <t>PREPAID OTHER</t>
  </si>
  <si>
    <t>165101</t>
  </si>
  <si>
    <t>PREPAID IT CONTRACTS</t>
  </si>
  <si>
    <t>165102</t>
  </si>
  <si>
    <t>TC2 NON-JURISDICTIONAL CONTRA (IMEA-IMPA) - PREPAID INSURANCE</t>
  </si>
  <si>
    <t>165201</t>
  </si>
  <si>
    <t>PREPAID IT CONTRACTS-LT</t>
  </si>
  <si>
    <t>165203</t>
  </si>
  <si>
    <t>PREPAID RIGHTS OF WAY-LT</t>
  </si>
  <si>
    <t>165204</t>
  </si>
  <si>
    <t>PREPAID INSURANCE - LONG TERM</t>
  </si>
  <si>
    <t>165900</t>
  </si>
  <si>
    <t>PREPAID OTHER - INDIRECT</t>
  </si>
  <si>
    <t>165901</t>
  </si>
  <si>
    <t xml:space="preserve">PREPAID OTHER - INDIRECT - LT </t>
  </si>
  <si>
    <t>165950</t>
  </si>
  <si>
    <t>PREPAID INSURANCE - INDIRECT</t>
  </si>
  <si>
    <t>165951</t>
  </si>
  <si>
    <t xml:space="preserve">PREPAID INSURANCE - INDIRECT (PPL ELIM) </t>
  </si>
  <si>
    <t>Total - FERC Account 165</t>
  </si>
  <si>
    <t>Base Period - Test Year</t>
  </si>
  <si>
    <t xml:space="preserve"> PREPAID INSURANCE - INDIRECT (PPL ELIM) </t>
  </si>
  <si>
    <t>Subtotal - PREPAID INSURANCE</t>
  </si>
  <si>
    <t>Subtotal - PREPAID IT CONTRACTS</t>
  </si>
  <si>
    <t>Subtotal - PREPAID RIGHTS OF WAY</t>
  </si>
  <si>
    <t xml:space="preserve"> PREPAID OTHER - INDIRECT - LT </t>
  </si>
  <si>
    <t>Subtotal - PREPAID OTHER</t>
  </si>
  <si>
    <t>Note:  Forecasted periods are not budgeted to the six digit FERC account.  Therefore, forecasted amounts are shown in total for each subsection.</t>
  </si>
  <si>
    <t>Case No. 2025-00114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</si>
</sst>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-yyyy"/>
    <numFmt numFmtId="165" formatCode="_(* #,##0_);_(* \(#,##0\);_(* &quot;-&quot;??_);_(@_)"/>
    <numFmt numFmtId="166" formatCode="_(&quot;$&quot;* #,##0_);_(&quot;$&quot;* \(#,##0\);_(&quot;$&quot;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color theme="1"/>
      <name val="Times New Roman"/>
      <family val="1"/>
    </font>
    <font>
      <b/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164" fontId="2" fillId="0" borderId="1" xfId="0" applyNumberFormat="1" applyFont="1" applyBorder="1" applyAlignment="1">
      <alignment horizontal="center" wrapText="1"/>
    </xf>
    <xf numFmtId="165" fontId="3" fillId="0" borderId="0" xfId="3" applyNumberFormat="1" applyFont="1" applyFill="1"/>
    <xf numFmtId="0" fontId="5" fillId="0" borderId="0" xfId="1" applyNumberFormat="1" applyFont="1" applyFill="1" applyBorder="1" applyAlignment="1" applyProtection="1"/>
    <xf numFmtId="5" fontId="3" fillId="0" borderId="0" xfId="4" applyNumberFormat="1" applyFont="1"/>
    <xf numFmtId="165" fontId="3" fillId="0" borderId="0" xfId="4" applyNumberFormat="1" applyFont="1"/>
    <xf numFmtId="165" fontId="3" fillId="0" borderId="0" xfId="5" applyNumberFormat="1" applyFont="1" applyFill="1"/>
    <xf numFmtId="0" fontId="6" fillId="0" borderId="0" xfId="1" applyNumberFormat="1" applyFont="1" applyFill="1" applyBorder="1" applyAlignment="1" applyProtection="1">
      <alignment horizontal="left" indent="2"/>
    </xf>
    <xf numFmtId="5" fontId="3" fillId="0" borderId="2" xfId="4" applyNumberFormat="1" applyFont="1" applyBorder="1"/>
    <xf numFmtId="44" fontId="3" fillId="0" borderId="0" xfId="0" applyNumberFormat="1" applyFont="1"/>
    <xf numFmtId="0" fontId="7" fillId="0" borderId="0" xfId="0" applyFont="1"/>
    <xf numFmtId="164" fontId="2" fillId="0" borderId="0" xfId="0" applyNumberFormat="1" applyFont="1" applyAlignment="1">
      <alignment horizontal="center" wrapText="1"/>
    </xf>
    <xf numFmtId="0" fontId="5" fillId="0" borderId="0" xfId="1" applyNumberFormat="1" applyFont="1" applyFill="1" applyBorder="1" applyAlignment="1" applyProtection="1">
      <alignment horizontal="center"/>
    </xf>
    <xf numFmtId="166" fontId="3" fillId="0" borderId="0" xfId="2" applyNumberFormat="1" applyFont="1" applyFill="1"/>
    <xf numFmtId="165" fontId="3" fillId="0" borderId="0" xfId="1" applyNumberFormat="1" applyFont="1" applyFill="1"/>
    <xf numFmtId="165" fontId="3" fillId="0" borderId="0" xfId="0" applyNumberFormat="1" applyFont="1"/>
    <xf numFmtId="0" fontId="5" fillId="0" borderId="0" xfId="1" applyNumberFormat="1" applyFont="1" applyFill="1" applyBorder="1" applyAlignment="1" applyProtection="1">
      <alignment horizontal="left" indent="2"/>
    </xf>
    <xf numFmtId="165" fontId="3" fillId="0" borderId="3" xfId="1" applyNumberFormat="1" applyFont="1" applyFill="1" applyBorder="1"/>
    <xf numFmtId="0" fontId="8" fillId="0" borderId="0" xfId="1" applyNumberFormat="1" applyFont="1" applyFill="1" applyBorder="1" applyAlignment="1" applyProtection="1">
      <alignment horizontal="left"/>
    </xf>
    <xf numFmtId="0" fontId="5" fillId="0" borderId="0" xfId="1" applyNumberFormat="1" applyFont="1" applyFill="1" applyBorder="1" applyAlignment="1" applyProtection="1">
      <alignment horizontal="right" indent="2"/>
    </xf>
    <xf numFmtId="165" fontId="3" fillId="0" borderId="0" xfId="1" applyNumberFormat="1" applyFont="1" applyFill="1" applyBorder="1"/>
    <xf numFmtId="166" fontId="2" fillId="0" borderId="2" xfId="2" applyNumberFormat="1" applyFont="1" applyFill="1" applyBorder="1"/>
    <xf numFmtId="0" fontId="5" fillId="0" borderId="0" xfId="1" applyNumberFormat="1" applyFont="1" applyFill="1" applyBorder="1" applyAlignment="1" applyProtection="1">
      <alignment horizontal="left"/>
    </xf>
    <xf numFmtId="43" fontId="3" fillId="0" borderId="0" xfId="1" applyFont="1"/>
    <xf numFmtId="0" fontId="5" fillId="0" borderId="0" xfId="1" applyNumberFormat="1" applyFont="1" applyFill="1" applyBorder="1" applyAlignment="1" applyProtection="1">
      <alignment horizontal="right"/>
    </xf>
  </cellXfs>
  <cellStyles count="6">
    <cellStyle name="Comma" xfId="1" builtinId="3"/>
    <cellStyle name="Comma 25" xfId="5" xr:uid="{1DE84CAC-7408-4E66-82C9-51C94E1716F1}"/>
    <cellStyle name="Comma 26" xfId="3" xr:uid="{65858BD4-B127-4098-8735-C7E928C159C3}"/>
    <cellStyle name="Comma 27" xfId="4" xr:uid="{00824239-AC2A-4841-AD53-F4588741EE03}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37A49-A364-4207-9F39-88FDDA999910}">
  <dimension ref="A1:P26"/>
  <sheetViews>
    <sheetView tabSelected="1" zoomScaleNormal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10.5703125" style="2" customWidth="1"/>
    <col min="2" max="2" width="63.42578125" style="2" customWidth="1"/>
    <col min="3" max="13" width="10.140625" style="2" bestFit="1" customWidth="1"/>
    <col min="14" max="14" width="9.28515625" style="2" bestFit="1" customWidth="1"/>
    <col min="15" max="16" width="10.140625" style="2" bestFit="1" customWidth="1"/>
    <col min="17" max="30" width="12.7109375" style="2" customWidth="1"/>
    <col min="31" max="16384" width="9.140625" style="2"/>
  </cols>
  <sheetData>
    <row r="1" spans="1:16" x14ac:dyDescent="0.2">
      <c r="A1" s="1" t="s">
        <v>0</v>
      </c>
    </row>
    <row r="2" spans="1:16" x14ac:dyDescent="0.2">
      <c r="A2" s="1" t="s">
        <v>42</v>
      </c>
    </row>
    <row r="3" spans="1:16" x14ac:dyDescent="0.2">
      <c r="A3" s="1" t="s">
        <v>1</v>
      </c>
    </row>
    <row r="4" spans="1:16" x14ac:dyDescent="0.2">
      <c r="A4" s="1" t="s">
        <v>2</v>
      </c>
    </row>
    <row r="5" spans="1:16" x14ac:dyDescent="0.2"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6" s="1" customFormat="1" x14ac:dyDescent="0.2">
      <c r="A6" s="3" t="s">
        <v>3</v>
      </c>
      <c r="B6" s="3" t="s">
        <v>4</v>
      </c>
      <c r="C6" s="4">
        <v>45292</v>
      </c>
      <c r="D6" s="4">
        <v>45323</v>
      </c>
      <c r="E6" s="4">
        <v>45352</v>
      </c>
      <c r="F6" s="4">
        <v>45383</v>
      </c>
      <c r="G6" s="4">
        <v>45413</v>
      </c>
      <c r="H6" s="4">
        <v>45444</v>
      </c>
      <c r="I6" s="4">
        <v>45474</v>
      </c>
      <c r="J6" s="4">
        <v>45505</v>
      </c>
      <c r="K6" s="4">
        <v>45536</v>
      </c>
      <c r="L6" s="4">
        <v>45566</v>
      </c>
      <c r="M6" s="4">
        <v>45597</v>
      </c>
      <c r="N6" s="4">
        <v>45627</v>
      </c>
      <c r="O6" s="4">
        <v>45658</v>
      </c>
      <c r="P6" s="4">
        <v>45689</v>
      </c>
    </row>
    <row r="7" spans="1:16" x14ac:dyDescent="0.2">
      <c r="A7" s="5" t="s">
        <v>5</v>
      </c>
      <c r="B7" s="6" t="s">
        <v>6</v>
      </c>
      <c r="C7" s="7">
        <v>1716315.5600000056</v>
      </c>
      <c r="D7" s="7">
        <v>1095278.8600000138</v>
      </c>
      <c r="E7" s="7">
        <v>473968.0900000087</v>
      </c>
      <c r="F7" s="7">
        <v>6615026.1100000069</v>
      </c>
      <c r="G7" s="7">
        <v>5990825.4100000076</v>
      </c>
      <c r="H7" s="7">
        <v>5366624.7100000083</v>
      </c>
      <c r="I7" s="7">
        <v>4742424.0100000091</v>
      </c>
      <c r="J7" s="7">
        <v>4118223.3100000159</v>
      </c>
      <c r="K7" s="7">
        <v>3494022.6100000213</v>
      </c>
      <c r="L7" s="7">
        <v>2973157.8300000201</v>
      </c>
      <c r="M7" s="7">
        <v>2265083.4600000069</v>
      </c>
      <c r="N7" s="7">
        <v>1958320.2300000223</v>
      </c>
      <c r="O7" s="7">
        <v>1500973.4200000237</v>
      </c>
      <c r="P7" s="7">
        <v>933179.99000001</v>
      </c>
    </row>
    <row r="8" spans="1:16" x14ac:dyDescent="0.2">
      <c r="A8" s="5" t="s">
        <v>7</v>
      </c>
      <c r="B8" s="6" t="s">
        <v>8</v>
      </c>
      <c r="C8" s="8">
        <v>1144484.6299999999</v>
      </c>
      <c r="D8" s="8">
        <v>1144484.6299999999</v>
      </c>
      <c r="E8" s="8">
        <v>572242.31000000006</v>
      </c>
      <c r="F8" s="8">
        <v>381494.87</v>
      </c>
      <c r="G8" s="8">
        <v>190747.43</v>
      </c>
      <c r="H8" s="8">
        <v>0</v>
      </c>
      <c r="I8" s="8">
        <v>2321947.1500000004</v>
      </c>
      <c r="J8" s="8">
        <v>2110861.0399999991</v>
      </c>
      <c r="K8" s="8">
        <v>1899774.93</v>
      </c>
      <c r="L8" s="8">
        <v>1688688.8200000003</v>
      </c>
      <c r="M8" s="8">
        <v>1477602.71</v>
      </c>
      <c r="N8" s="8">
        <v>1266516.6000000001</v>
      </c>
      <c r="O8" s="8">
        <v>1055430.49</v>
      </c>
      <c r="P8" s="8">
        <v>844344.37999999989</v>
      </c>
    </row>
    <row r="9" spans="1:16" x14ac:dyDescent="0.2">
      <c r="A9" s="5" t="s">
        <v>9</v>
      </c>
      <c r="B9" s="6" t="s">
        <v>10</v>
      </c>
      <c r="C9" s="8">
        <v>13333.329999999987</v>
      </c>
      <c r="D9" s="8">
        <v>13333.329999999987</v>
      </c>
      <c r="E9" s="8">
        <v>13333.329999999987</v>
      </c>
      <c r="F9" s="8">
        <v>13333.330000000016</v>
      </c>
      <c r="G9" s="8">
        <v>13333.329999999987</v>
      </c>
      <c r="H9" s="8">
        <v>13333.329999999987</v>
      </c>
      <c r="I9" s="8">
        <v>13333.329999999987</v>
      </c>
      <c r="J9" s="8">
        <v>13333.330000000016</v>
      </c>
      <c r="K9" s="8">
        <v>13333.330000000016</v>
      </c>
      <c r="L9" s="8">
        <v>13333.330000000016</v>
      </c>
      <c r="M9" s="8">
        <v>13333.329999999987</v>
      </c>
      <c r="N9" s="8">
        <v>13333.330000000016</v>
      </c>
      <c r="O9" s="8">
        <v>13333.329999999987</v>
      </c>
      <c r="P9" s="8">
        <v>13333.330000000016</v>
      </c>
    </row>
    <row r="10" spans="1:16" x14ac:dyDescent="0.2">
      <c r="A10" s="5" t="s">
        <v>11</v>
      </c>
      <c r="B10" s="6" t="s">
        <v>12</v>
      </c>
      <c r="C10" s="8">
        <v>0</v>
      </c>
      <c r="D10" s="8">
        <v>0</v>
      </c>
      <c r="E10" s="8">
        <v>0</v>
      </c>
      <c r="F10" s="8">
        <v>200797.76</v>
      </c>
      <c r="G10" s="8">
        <v>175698.04</v>
      </c>
      <c r="H10" s="8">
        <v>150598.32</v>
      </c>
      <c r="I10" s="8">
        <v>125498.6</v>
      </c>
      <c r="J10" s="8">
        <v>100398.88</v>
      </c>
      <c r="K10" s="8">
        <v>75299.16</v>
      </c>
      <c r="L10" s="8">
        <v>50199.44</v>
      </c>
      <c r="M10" s="8">
        <v>25099.72</v>
      </c>
      <c r="N10" s="8">
        <v>0</v>
      </c>
      <c r="O10" s="8">
        <v>0</v>
      </c>
      <c r="P10" s="8">
        <v>0</v>
      </c>
    </row>
    <row r="11" spans="1:16" x14ac:dyDescent="0.2">
      <c r="A11" s="5" t="s">
        <v>13</v>
      </c>
      <c r="B11" s="6" t="s">
        <v>14</v>
      </c>
      <c r="C11" s="8">
        <v>949297.62000000244</v>
      </c>
      <c r="D11" s="8">
        <v>1239068.56</v>
      </c>
      <c r="E11" s="8">
        <v>1082604.8300000015</v>
      </c>
      <c r="F11" s="8">
        <v>805271.18000000145</v>
      </c>
      <c r="G11" s="8">
        <v>746571.46000000334</v>
      </c>
      <c r="H11" s="8">
        <v>864263.02000000339</v>
      </c>
      <c r="I11" s="8">
        <v>1307610.9000000018</v>
      </c>
      <c r="J11" s="8">
        <v>1152025.8200000017</v>
      </c>
      <c r="K11" s="8">
        <v>809428.75000000384</v>
      </c>
      <c r="L11" s="8">
        <v>615208.68000000331</v>
      </c>
      <c r="M11" s="8">
        <v>412870.63000000402</v>
      </c>
      <c r="N11" s="8">
        <v>220608.25000000009</v>
      </c>
      <c r="O11" s="8">
        <v>416035.97000000282</v>
      </c>
      <c r="P11" s="8">
        <v>455600.36000000191</v>
      </c>
    </row>
    <row r="12" spans="1:16" x14ac:dyDescent="0.2">
      <c r="A12" s="5" t="s">
        <v>15</v>
      </c>
      <c r="B12" s="6" t="s">
        <v>16</v>
      </c>
      <c r="C12" s="8">
        <v>4690319.8099999949</v>
      </c>
      <c r="D12" s="8">
        <v>4517143.4300000109</v>
      </c>
      <c r="E12" s="8">
        <v>4311383.8699999964</v>
      </c>
      <c r="F12" s="8">
        <v>5218631.8400000045</v>
      </c>
      <c r="G12" s="8">
        <v>5185379.9499999965</v>
      </c>
      <c r="H12" s="8">
        <v>4858111.7100000028</v>
      </c>
      <c r="I12" s="8">
        <v>4719130.18</v>
      </c>
      <c r="J12" s="8">
        <v>4212976.1699999943</v>
      </c>
      <c r="K12" s="8">
        <v>4328149.7399999984</v>
      </c>
      <c r="L12" s="8">
        <v>4044137.6999999955</v>
      </c>
      <c r="M12" s="8">
        <v>3671276.6599999964</v>
      </c>
      <c r="N12" s="8">
        <v>3160245.5099999979</v>
      </c>
      <c r="O12" s="8">
        <v>3138976.0099999988</v>
      </c>
      <c r="P12" s="8">
        <v>2760380.1800000072</v>
      </c>
    </row>
    <row r="13" spans="1:16" x14ac:dyDescent="0.2">
      <c r="A13" s="5" t="s">
        <v>17</v>
      </c>
      <c r="B13" s="6" t="s">
        <v>18</v>
      </c>
      <c r="C13" s="8">
        <v>-62388.350000000006</v>
      </c>
      <c r="D13" s="8">
        <v>-71550.87000000001</v>
      </c>
      <c r="E13" s="8">
        <v>-53951.33</v>
      </c>
      <c r="F13" s="8">
        <v>-36351.789999999994</v>
      </c>
      <c r="G13" s="8">
        <v>-178764.41999999998</v>
      </c>
      <c r="H13" s="8">
        <v>-161164.88</v>
      </c>
      <c r="I13" s="8">
        <v>-143565.34000000003</v>
      </c>
      <c r="J13" s="8">
        <v>-125965.8</v>
      </c>
      <c r="K13" s="8">
        <v>-108366.26</v>
      </c>
      <c r="L13" s="8">
        <v>-90766.720000000001</v>
      </c>
      <c r="M13" s="8">
        <v>-73167.180000000008</v>
      </c>
      <c r="N13" s="8">
        <v>-55567.64</v>
      </c>
      <c r="O13" s="8">
        <v>-78941.260000000009</v>
      </c>
      <c r="P13" s="8">
        <v>-93746.6</v>
      </c>
    </row>
    <row r="14" spans="1:16" x14ac:dyDescent="0.2">
      <c r="A14" s="5" t="s">
        <v>19</v>
      </c>
      <c r="B14" s="6" t="s">
        <v>20</v>
      </c>
      <c r="C14" s="8">
        <v>1404138.52</v>
      </c>
      <c r="D14" s="8">
        <v>1550195.5299999998</v>
      </c>
      <c r="E14" s="8">
        <v>1582096.0899999999</v>
      </c>
      <c r="F14" s="8">
        <v>1533767.6800000002</v>
      </c>
      <c r="G14" s="8">
        <v>1166076.71</v>
      </c>
      <c r="H14" s="8">
        <v>1039715.22</v>
      </c>
      <c r="I14" s="8">
        <v>1072403.06</v>
      </c>
      <c r="J14" s="8">
        <v>892459.22000000009</v>
      </c>
      <c r="K14" s="8">
        <v>847781.61999999988</v>
      </c>
      <c r="L14" s="8">
        <v>846947.59000000008</v>
      </c>
      <c r="M14" s="8">
        <v>934941.37</v>
      </c>
      <c r="N14" s="8">
        <v>843775.68</v>
      </c>
      <c r="O14" s="8">
        <v>839629.67999999993</v>
      </c>
      <c r="P14" s="8">
        <v>720901.32999999984</v>
      </c>
    </row>
    <row r="15" spans="1:16" x14ac:dyDescent="0.2">
      <c r="A15" s="5" t="s">
        <v>21</v>
      </c>
      <c r="B15" s="6" t="s">
        <v>22</v>
      </c>
      <c r="C15" s="8">
        <v>53333.42</v>
      </c>
      <c r="D15" s="8">
        <v>53333.42</v>
      </c>
      <c r="E15" s="8">
        <v>53333.42</v>
      </c>
      <c r="F15" s="8">
        <v>53333.42</v>
      </c>
      <c r="G15" s="8">
        <v>40000.089999999997</v>
      </c>
      <c r="H15" s="8">
        <v>40000.089999999997</v>
      </c>
      <c r="I15" s="8">
        <v>40000.089999999997</v>
      </c>
      <c r="J15" s="8">
        <v>40000.089999999997</v>
      </c>
      <c r="K15" s="8">
        <v>40000.089999999997</v>
      </c>
      <c r="L15" s="8">
        <v>40000.089999999997</v>
      </c>
      <c r="M15" s="8">
        <v>40000.089999999997</v>
      </c>
      <c r="N15" s="8">
        <v>40000.089999999997</v>
      </c>
      <c r="O15" s="8">
        <v>40000.089999999997</v>
      </c>
      <c r="P15" s="8">
        <v>40000.089999999997</v>
      </c>
    </row>
    <row r="16" spans="1:16" x14ac:dyDescent="0.2">
      <c r="A16" s="5" t="s">
        <v>23</v>
      </c>
      <c r="B16" s="6" t="s">
        <v>24</v>
      </c>
      <c r="C16" s="8">
        <v>2.0000000135041773E-2</v>
      </c>
      <c r="D16" s="8">
        <v>2.0000000018626451E-2</v>
      </c>
      <c r="E16" s="8">
        <v>2.0000000018626451E-2</v>
      </c>
      <c r="F16" s="8">
        <v>2.0000000135041773E-2</v>
      </c>
      <c r="G16" s="8">
        <v>2.0000000135041773E-2</v>
      </c>
      <c r="H16" s="8">
        <v>2.0000000018626451E-2</v>
      </c>
      <c r="I16" s="8">
        <v>2.0000000135041773E-2</v>
      </c>
      <c r="J16" s="8">
        <v>2.0000000018626451E-2</v>
      </c>
      <c r="K16" s="8">
        <v>2.0000000135041773E-2</v>
      </c>
      <c r="L16" s="8">
        <v>2.0000000018626451E-2</v>
      </c>
      <c r="M16" s="8">
        <v>2.0000000018626451E-2</v>
      </c>
      <c r="N16" s="8">
        <v>511759.91000000015</v>
      </c>
      <c r="O16" s="8">
        <v>489509.48000000033</v>
      </c>
      <c r="P16" s="8">
        <v>467259.05000000005</v>
      </c>
    </row>
    <row r="17" spans="1:16" x14ac:dyDescent="0.2">
      <c r="A17" s="5" t="s">
        <v>25</v>
      </c>
      <c r="B17" s="6" t="s">
        <v>26</v>
      </c>
      <c r="C17" s="8">
        <v>1455650.4399999992</v>
      </c>
      <c r="D17" s="8">
        <v>1354819.4499999995</v>
      </c>
      <c r="E17" s="8">
        <v>1482140.32</v>
      </c>
      <c r="F17" s="8">
        <v>1340278.5599999996</v>
      </c>
      <c r="G17" s="8">
        <v>1255367.1400000001</v>
      </c>
      <c r="H17" s="8">
        <v>1171747.2899999996</v>
      </c>
      <c r="I17" s="8">
        <v>856565.56999999948</v>
      </c>
      <c r="J17" s="8">
        <v>1700382.8800000004</v>
      </c>
      <c r="K17" s="8">
        <v>1693259.8899999994</v>
      </c>
      <c r="L17" s="8">
        <v>1396051.8899999997</v>
      </c>
      <c r="M17" s="8">
        <v>1238878.5199999996</v>
      </c>
      <c r="N17" s="8">
        <v>1438037.3299999996</v>
      </c>
      <c r="O17" s="8">
        <v>1568762.8699999996</v>
      </c>
      <c r="P17" s="8">
        <v>1319304.0099999993</v>
      </c>
    </row>
    <row r="18" spans="1:16" x14ac:dyDescent="0.2">
      <c r="A18" s="9" t="s">
        <v>27</v>
      </c>
      <c r="B18" s="6" t="s">
        <v>28</v>
      </c>
      <c r="C18" s="8">
        <v>255255.14</v>
      </c>
      <c r="D18" s="8">
        <v>243705.48</v>
      </c>
      <c r="E18" s="8">
        <v>212427.74999999997</v>
      </c>
      <c r="F18" s="8">
        <v>200878.09000000003</v>
      </c>
      <c r="G18" s="8">
        <v>189014.55</v>
      </c>
      <c r="H18" s="8">
        <v>177151.01</v>
      </c>
      <c r="I18" s="8">
        <v>165287.47</v>
      </c>
      <c r="J18" s="8">
        <v>153423.93</v>
      </c>
      <c r="K18" s="8">
        <v>141560.39000000001</v>
      </c>
      <c r="L18" s="8">
        <v>129696.85</v>
      </c>
      <c r="M18" s="8">
        <v>124567.71</v>
      </c>
      <c r="N18" s="8">
        <v>117165.5</v>
      </c>
      <c r="O18" s="8">
        <v>109763.29000000001</v>
      </c>
      <c r="P18" s="8">
        <v>102361.08</v>
      </c>
    </row>
    <row r="19" spans="1:16" x14ac:dyDescent="0.2">
      <c r="A19" s="9" t="s">
        <v>29</v>
      </c>
      <c r="B19" s="6" t="s">
        <v>30</v>
      </c>
      <c r="C19" s="8">
        <v>2841795.1999999997</v>
      </c>
      <c r="D19" s="8">
        <v>2473161.7599999993</v>
      </c>
      <c r="E19" s="8">
        <v>2155552.709999999</v>
      </c>
      <c r="F19" s="8">
        <v>1913718.5799999991</v>
      </c>
      <c r="G19" s="8">
        <v>1671919.1999999993</v>
      </c>
      <c r="H19" s="8">
        <v>1411855.7099999981</v>
      </c>
      <c r="I19" s="8">
        <v>1167091.9299999988</v>
      </c>
      <c r="J19" s="8">
        <v>922328.14999999851</v>
      </c>
      <c r="K19" s="8">
        <v>967617.9299999997</v>
      </c>
      <c r="L19" s="8">
        <v>712542.52000000142</v>
      </c>
      <c r="M19" s="8">
        <v>457467.10999999754</v>
      </c>
      <c r="N19" s="8">
        <v>232019.78999999957</v>
      </c>
      <c r="O19" s="8">
        <v>630907.69999999925</v>
      </c>
      <c r="P19" s="8">
        <v>2879751.1400000006</v>
      </c>
    </row>
    <row r="20" spans="1:16" x14ac:dyDescent="0.2">
      <c r="A20" s="9" t="s">
        <v>31</v>
      </c>
      <c r="B20" s="6" t="s">
        <v>32</v>
      </c>
      <c r="C20" s="8"/>
      <c r="D20" s="8">
        <v>183333.34</v>
      </c>
      <c r="E20" s="8">
        <v>165000.01</v>
      </c>
      <c r="F20" s="8">
        <v>146666.68</v>
      </c>
      <c r="G20" s="8">
        <v>128333.35</v>
      </c>
      <c r="H20" s="8">
        <v>110000.02</v>
      </c>
      <c r="I20" s="8">
        <v>91666.69</v>
      </c>
      <c r="J20" s="8">
        <v>73333.36</v>
      </c>
      <c r="K20" s="8">
        <v>55000.03</v>
      </c>
      <c r="L20" s="8">
        <v>36666.699999999997</v>
      </c>
      <c r="M20" s="8">
        <v>18333.37</v>
      </c>
      <c r="N20" s="8">
        <v>0</v>
      </c>
      <c r="O20" s="8">
        <v>2687887.27</v>
      </c>
      <c r="P20" s="8">
        <v>179954.92</v>
      </c>
    </row>
    <row r="21" spans="1:16" ht="13.5" thickBot="1" x14ac:dyDescent="0.25">
      <c r="B21" s="10" t="s">
        <v>33</v>
      </c>
      <c r="C21" s="11">
        <f>SUM(C7:C20)</f>
        <v>14461535.340000002</v>
      </c>
      <c r="D21" s="11">
        <f t="shared" ref="D21:P21" si="0">SUM(D7:D20)</f>
        <v>13796306.940000024</v>
      </c>
      <c r="E21" s="11">
        <f t="shared" si="0"/>
        <v>12050131.420000006</v>
      </c>
      <c r="F21" s="11">
        <f t="shared" si="0"/>
        <v>18386846.330000009</v>
      </c>
      <c r="G21" s="11">
        <f t="shared" si="0"/>
        <v>16574502.260000007</v>
      </c>
      <c r="H21" s="11">
        <f t="shared" si="0"/>
        <v>15042235.570000011</v>
      </c>
      <c r="I21" s="11">
        <f t="shared" si="0"/>
        <v>16479393.660000009</v>
      </c>
      <c r="J21" s="11">
        <f t="shared" si="0"/>
        <v>15363780.400000008</v>
      </c>
      <c r="K21" s="11">
        <f t="shared" si="0"/>
        <v>14256862.230000021</v>
      </c>
      <c r="L21" s="11">
        <f t="shared" si="0"/>
        <v>12455864.740000017</v>
      </c>
      <c r="M21" s="11">
        <f t="shared" si="0"/>
        <v>10606287.520000003</v>
      </c>
      <c r="N21" s="11">
        <f t="shared" si="0"/>
        <v>9746214.5800000187</v>
      </c>
      <c r="O21" s="11">
        <f t="shared" si="0"/>
        <v>12412268.340000022</v>
      </c>
      <c r="P21" s="11">
        <f t="shared" si="0"/>
        <v>10622623.260000018</v>
      </c>
    </row>
    <row r="22" spans="1:16" ht="13.5" thickTop="1" x14ac:dyDescent="0.2"/>
    <row r="26" spans="1:16" x14ac:dyDescent="0.2"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</sheetData>
  <pageMargins left="0.5" right="0.5" top="0.5" bottom="1" header="0.5" footer="0.5"/>
  <pageSetup scale="59" fitToWidth="2" orientation="landscape" horizontalDpi="90" verticalDpi="90" r:id="rId1"/>
  <headerFooter>
    <oddFooter>&amp;R&amp;"Times New Roman,Bold"Case No. 2025-00114
Attachment to Response to AG/KIUC-1 Question No. 87
Page &amp;P of &amp;N
Fackler/McCombs/Metts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EFF16-212A-475A-997D-B7BF02D80695}">
  <dimension ref="A1:AD35"/>
  <sheetViews>
    <sheetView zoomScaleNormal="100" workbookViewId="0"/>
  </sheetViews>
  <sheetFormatPr defaultRowHeight="12.75" x14ac:dyDescent="0.2"/>
  <cols>
    <col min="1" max="1" width="11.28515625" style="2" customWidth="1"/>
    <col min="2" max="2" width="63.42578125" style="2" customWidth="1"/>
    <col min="3" max="5" width="12" style="2" bestFit="1" customWidth="1"/>
    <col min="6" max="6" width="11" style="2" bestFit="1" customWidth="1"/>
    <col min="7" max="8" width="12" style="2" bestFit="1" customWidth="1"/>
    <col min="9" max="9" width="11" style="2" bestFit="1" customWidth="1"/>
    <col min="10" max="16" width="12" style="2" bestFit="1" customWidth="1"/>
    <col min="17" max="18" width="11" style="2" bestFit="1" customWidth="1"/>
    <col min="19" max="20" width="12" style="2" bestFit="1" customWidth="1"/>
    <col min="21" max="21" width="11" style="2" bestFit="1" customWidth="1"/>
    <col min="22" max="28" width="12" style="2" bestFit="1" customWidth="1"/>
    <col min="29" max="30" width="11" style="2" bestFit="1" customWidth="1"/>
    <col min="31" max="16384" width="9.140625" style="2"/>
  </cols>
  <sheetData>
    <row r="1" spans="1:30" x14ac:dyDescent="0.2">
      <c r="A1" s="1" t="s">
        <v>0</v>
      </c>
    </row>
    <row r="2" spans="1:30" x14ac:dyDescent="0.2">
      <c r="A2" s="1" t="s">
        <v>42</v>
      </c>
    </row>
    <row r="3" spans="1:30" x14ac:dyDescent="0.2">
      <c r="A3" s="1" t="s">
        <v>1</v>
      </c>
    </row>
    <row r="4" spans="1:30" x14ac:dyDescent="0.2">
      <c r="A4" s="1" t="s">
        <v>34</v>
      </c>
    </row>
    <row r="5" spans="1:30" x14ac:dyDescent="0.2"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s="1" customFormat="1" x14ac:dyDescent="0.2">
      <c r="A6" s="3" t="s">
        <v>3</v>
      </c>
      <c r="B6" s="3" t="s">
        <v>4</v>
      </c>
      <c r="C6" s="4">
        <v>45536</v>
      </c>
      <c r="D6" s="4">
        <v>45566</v>
      </c>
      <c r="E6" s="4">
        <v>45597</v>
      </c>
      <c r="F6" s="4">
        <v>45627</v>
      </c>
      <c r="G6" s="4">
        <v>45658</v>
      </c>
      <c r="H6" s="4">
        <v>45689</v>
      </c>
      <c r="I6" s="4">
        <v>45717</v>
      </c>
      <c r="J6" s="4">
        <v>45748</v>
      </c>
      <c r="K6" s="4">
        <v>45778</v>
      </c>
      <c r="L6" s="4">
        <v>45809</v>
      </c>
      <c r="M6" s="4">
        <v>45839</v>
      </c>
      <c r="N6" s="4">
        <v>45870</v>
      </c>
      <c r="O6" s="4">
        <v>45901</v>
      </c>
      <c r="P6" s="4">
        <v>45931</v>
      </c>
      <c r="Q6" s="4">
        <v>45962</v>
      </c>
      <c r="R6" s="4">
        <v>45992</v>
      </c>
      <c r="S6" s="4">
        <v>46023</v>
      </c>
      <c r="T6" s="4">
        <v>46054</v>
      </c>
      <c r="U6" s="4">
        <v>46082</v>
      </c>
      <c r="V6" s="4">
        <v>46113</v>
      </c>
      <c r="W6" s="4">
        <v>46143</v>
      </c>
      <c r="X6" s="4">
        <v>46174</v>
      </c>
      <c r="Y6" s="4">
        <v>46204</v>
      </c>
      <c r="Z6" s="4">
        <v>46235</v>
      </c>
      <c r="AA6" s="4">
        <v>46266</v>
      </c>
      <c r="AB6" s="4">
        <v>46296</v>
      </c>
      <c r="AC6" s="4">
        <v>46327</v>
      </c>
      <c r="AD6" s="4">
        <v>46357</v>
      </c>
    </row>
    <row r="7" spans="1:30" s="1" customFormat="1" x14ac:dyDescent="0.2">
      <c r="A7" s="13" t="s">
        <v>6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 x14ac:dyDescent="0.2">
      <c r="A8" s="15">
        <v>165001</v>
      </c>
      <c r="B8" s="6" t="s">
        <v>6</v>
      </c>
      <c r="C8" s="16">
        <f>'Q87- LGE Actuals'!K7</f>
        <v>3494022.6100000213</v>
      </c>
      <c r="D8" s="16">
        <f>'Q87- LGE Actuals'!L7</f>
        <v>2973157.8300000201</v>
      </c>
      <c r="E8" s="16">
        <f>'Q87- LGE Actuals'!M7</f>
        <v>2265083.4600000069</v>
      </c>
      <c r="F8" s="16">
        <f>'Q87- LGE Actuals'!N7</f>
        <v>1958320.2300000223</v>
      </c>
      <c r="G8" s="16">
        <f>'Q87- LGE Actuals'!O7</f>
        <v>1500973.4200000237</v>
      </c>
      <c r="H8" s="16">
        <f>'Q87- LGE Actuals'!P7</f>
        <v>933179.99000001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</row>
    <row r="9" spans="1:30" x14ac:dyDescent="0.2">
      <c r="A9" s="15">
        <v>165102</v>
      </c>
      <c r="B9" s="6" t="s">
        <v>18</v>
      </c>
      <c r="C9" s="17">
        <f>'Q87- LGE Actuals'!K13</f>
        <v>-108366.26</v>
      </c>
      <c r="D9" s="17">
        <f>'Q87- LGE Actuals'!L13</f>
        <v>-90766.720000000001</v>
      </c>
      <c r="E9" s="17">
        <f>'Q87- LGE Actuals'!M13</f>
        <v>-73167.180000000008</v>
      </c>
      <c r="F9" s="17">
        <f>'Q87- LGE Actuals'!N13</f>
        <v>-55567.64</v>
      </c>
      <c r="G9" s="17">
        <f>'Q87- LGE Actuals'!O13</f>
        <v>-78941.260000000009</v>
      </c>
      <c r="H9" s="17">
        <f>'Q87- LGE Actuals'!P13</f>
        <v>-93746.6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</row>
    <row r="10" spans="1:30" x14ac:dyDescent="0.2">
      <c r="A10" s="15">
        <v>165204</v>
      </c>
      <c r="B10" s="6" t="s">
        <v>24</v>
      </c>
      <c r="C10" s="17">
        <f>'Q87- LGE Actuals'!K16</f>
        <v>2.0000000135041773E-2</v>
      </c>
      <c r="D10" s="17">
        <f>'Q87- LGE Actuals'!L16</f>
        <v>2.0000000018626451E-2</v>
      </c>
      <c r="E10" s="17">
        <f>'Q87- LGE Actuals'!M16</f>
        <v>2.0000000018626451E-2</v>
      </c>
      <c r="F10" s="17">
        <f>'Q87- LGE Actuals'!N16</f>
        <v>511759.91000000015</v>
      </c>
      <c r="G10" s="17">
        <f>'Q87- LGE Actuals'!O16</f>
        <v>489509.48000000033</v>
      </c>
      <c r="H10" s="17">
        <f>'Q87- LGE Actuals'!P16</f>
        <v>467259.05000000005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</row>
    <row r="11" spans="1:30" x14ac:dyDescent="0.2">
      <c r="A11" s="15">
        <v>165950</v>
      </c>
      <c r="B11" s="6" t="s">
        <v>30</v>
      </c>
      <c r="C11" s="17">
        <f>'Q87- LGE Actuals'!K19</f>
        <v>967617.9299999997</v>
      </c>
      <c r="D11" s="17">
        <f>'Q87- LGE Actuals'!L19</f>
        <v>712542.52000000142</v>
      </c>
      <c r="E11" s="17">
        <f>'Q87- LGE Actuals'!M19</f>
        <v>457467.10999999754</v>
      </c>
      <c r="F11" s="17">
        <f>'Q87- LGE Actuals'!N19</f>
        <v>232019.78999999957</v>
      </c>
      <c r="G11" s="17">
        <f>'Q87- LGE Actuals'!O19</f>
        <v>630907.69999999925</v>
      </c>
      <c r="H11" s="17">
        <f>'Q87- LGE Actuals'!P19</f>
        <v>2879751.1400000006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</row>
    <row r="12" spans="1:30" x14ac:dyDescent="0.2">
      <c r="A12" s="15" t="s">
        <v>31</v>
      </c>
      <c r="B12" s="6" t="s">
        <v>35</v>
      </c>
      <c r="C12" s="17">
        <f>'Q87- LGE Actuals'!K20</f>
        <v>55000.03</v>
      </c>
      <c r="D12" s="17">
        <f>'Q87- LGE Actuals'!L20</f>
        <v>36666.699999999997</v>
      </c>
      <c r="E12" s="17">
        <f>'Q87- LGE Actuals'!M20</f>
        <v>18333.37</v>
      </c>
      <c r="F12" s="17">
        <f>'Q87- LGE Actuals'!N20</f>
        <v>0</v>
      </c>
      <c r="G12" s="17">
        <f>'Q87- LGE Actuals'!O20</f>
        <v>2687887.27</v>
      </c>
      <c r="H12" s="17">
        <f>'Q87- LGE Actuals'!P20</f>
        <v>179954.92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</row>
    <row r="13" spans="1:30" x14ac:dyDescent="0.2">
      <c r="A13" s="15"/>
      <c r="B13" s="19" t="s">
        <v>36</v>
      </c>
      <c r="C13" s="20">
        <f>SUM(C8:C12)</f>
        <v>4408274.3300000215</v>
      </c>
      <c r="D13" s="20">
        <f t="shared" ref="D13:H13" si="0">SUM(D8:D12)</f>
        <v>3631600.3500000215</v>
      </c>
      <c r="E13" s="20">
        <f t="shared" si="0"/>
        <v>2667716.7800000045</v>
      </c>
      <c r="F13" s="20">
        <f t="shared" si="0"/>
        <v>2646532.2900000219</v>
      </c>
      <c r="G13" s="20">
        <f t="shared" si="0"/>
        <v>5230336.6100000236</v>
      </c>
      <c r="H13" s="20">
        <f t="shared" si="0"/>
        <v>4366398.5000000112</v>
      </c>
      <c r="I13" s="20">
        <v>3399427.4580572913</v>
      </c>
      <c r="J13" s="20">
        <v>9711324.6819927935</v>
      </c>
      <c r="K13" s="20">
        <v>8784751.2319152951</v>
      </c>
      <c r="L13" s="20">
        <v>7858177.7818377968</v>
      </c>
      <c r="M13" s="20">
        <v>6931604.3317602985</v>
      </c>
      <c r="N13" s="20">
        <v>6287433.266856133</v>
      </c>
      <c r="O13" s="20">
        <v>5360160.7929853024</v>
      </c>
      <c r="P13" s="20">
        <v>4607131.4857811369</v>
      </c>
      <c r="Q13" s="20">
        <v>3968940.3032436385</v>
      </c>
      <c r="R13" s="20">
        <v>3044672.1627061404</v>
      </c>
      <c r="S13" s="20">
        <v>6340920.9983287705</v>
      </c>
      <c r="T13" s="20">
        <v>5328939.3376415009</v>
      </c>
      <c r="U13" s="20">
        <v>4316957.6769542312</v>
      </c>
      <c r="V13" s="20">
        <v>11446004.176000532</v>
      </c>
      <c r="W13" s="20">
        <v>10306053.732648732</v>
      </c>
      <c r="X13" s="20">
        <v>9166103.2892969325</v>
      </c>
      <c r="Y13" s="20">
        <v>8026152.8459451329</v>
      </c>
      <c r="Z13" s="20">
        <v>7177076.9238685332</v>
      </c>
      <c r="AA13" s="20">
        <v>6036406.494077933</v>
      </c>
      <c r="AB13" s="20">
        <v>5040657.0642873328</v>
      </c>
      <c r="AC13" s="20">
        <v>4185703.0924967322</v>
      </c>
      <c r="AD13" s="20">
        <v>3044672.162706132</v>
      </c>
    </row>
    <row r="14" spans="1:30" x14ac:dyDescent="0.2">
      <c r="A14" s="21" t="s">
        <v>8</v>
      </c>
      <c r="B14" s="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</row>
    <row r="15" spans="1:30" x14ac:dyDescent="0.2">
      <c r="A15" s="15">
        <v>165002</v>
      </c>
      <c r="B15" s="6" t="s">
        <v>8</v>
      </c>
      <c r="C15" s="17">
        <f>'Q87- LGE Actuals'!K8</f>
        <v>1899774.93</v>
      </c>
      <c r="D15" s="17">
        <f>'Q87- LGE Actuals'!L8</f>
        <v>1688688.8200000003</v>
      </c>
      <c r="E15" s="17">
        <f>'Q87- LGE Actuals'!M8</f>
        <v>1477602.71</v>
      </c>
      <c r="F15" s="17">
        <f>'Q87- LGE Actuals'!N8</f>
        <v>1266516.6000000001</v>
      </c>
      <c r="G15" s="17">
        <f>'Q87- LGE Actuals'!O8</f>
        <v>1055430.49</v>
      </c>
      <c r="H15" s="17">
        <f>'Q87- LGE Actuals'!P8</f>
        <v>844344.37999999989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</row>
    <row r="16" spans="1:30" x14ac:dyDescent="0.2">
      <c r="A16" s="15">
        <v>165025</v>
      </c>
      <c r="B16" s="6" t="s">
        <v>12</v>
      </c>
      <c r="C16" s="17">
        <f>'Q87- LGE Actuals'!K10</f>
        <v>75299.16</v>
      </c>
      <c r="D16" s="17">
        <f>'Q87- LGE Actuals'!L10</f>
        <v>50199.44</v>
      </c>
      <c r="E16" s="17">
        <f>'Q87- LGE Actuals'!M10</f>
        <v>25099.72</v>
      </c>
      <c r="F16" s="17">
        <f>'Q87- LGE Actuals'!N10</f>
        <v>0</v>
      </c>
      <c r="G16" s="17">
        <f>'Q87- LGE Actuals'!O10</f>
        <v>0</v>
      </c>
      <c r="H16" s="17">
        <f>'Q87- LGE Actuals'!P10</f>
        <v>0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1:30" x14ac:dyDescent="0.2">
      <c r="A17" s="15"/>
      <c r="B17" s="6"/>
      <c r="C17" s="20">
        <f>SUM(C15:C16)</f>
        <v>1975074.0899999999</v>
      </c>
      <c r="D17" s="20">
        <f t="shared" ref="D17:H17" si="1">SUM(D15:D16)</f>
        <v>1738888.2600000002</v>
      </c>
      <c r="E17" s="20">
        <f t="shared" si="1"/>
        <v>1502702.43</v>
      </c>
      <c r="F17" s="20">
        <f t="shared" si="1"/>
        <v>1266516.6000000001</v>
      </c>
      <c r="G17" s="20">
        <f t="shared" si="1"/>
        <v>1055430.49</v>
      </c>
      <c r="H17" s="20">
        <f t="shared" si="1"/>
        <v>844344.37999999989</v>
      </c>
      <c r="I17" s="20">
        <v>633258.27460871986</v>
      </c>
      <c r="J17" s="20">
        <v>422172.16921743989</v>
      </c>
      <c r="K17" s="20">
        <v>211086.06382615987</v>
      </c>
      <c r="L17" s="20">
        <v>-4.1565120132872835E-2</v>
      </c>
      <c r="M17" s="20">
        <v>2333077.455453285</v>
      </c>
      <c r="N17" s="20">
        <v>2120979.5011788839</v>
      </c>
      <c r="O17" s="20">
        <v>1908881.5469044829</v>
      </c>
      <c r="P17" s="20">
        <v>1696783.5926300818</v>
      </c>
      <c r="Q17" s="20">
        <v>1484685.6383556807</v>
      </c>
      <c r="R17" s="20">
        <v>1272587.6840812797</v>
      </c>
      <c r="S17" s="20">
        <v>1060489.7298068786</v>
      </c>
      <c r="T17" s="20">
        <v>848391.77553247754</v>
      </c>
      <c r="U17" s="20">
        <v>636293.82125807647</v>
      </c>
      <c r="V17" s="20">
        <v>424195.8669836754</v>
      </c>
      <c r="W17" s="20">
        <v>212097.9127092743</v>
      </c>
      <c r="X17" s="20">
        <v>-4.1565126797650009E-2</v>
      </c>
      <c r="Y17" s="20">
        <v>2361691.6334630651</v>
      </c>
      <c r="Z17" s="20">
        <v>2146992.390278684</v>
      </c>
      <c r="AA17" s="20">
        <v>1932293.1470943026</v>
      </c>
      <c r="AB17" s="20">
        <v>1717593.9039099212</v>
      </c>
      <c r="AC17" s="20">
        <v>1502894.6607255398</v>
      </c>
      <c r="AD17" s="20">
        <v>1288195.4175411584</v>
      </c>
    </row>
    <row r="18" spans="1:30" x14ac:dyDescent="0.2">
      <c r="A18" s="21" t="s">
        <v>16</v>
      </c>
      <c r="B18" s="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</row>
    <row r="19" spans="1:30" x14ac:dyDescent="0.2">
      <c r="A19" s="15">
        <v>165101</v>
      </c>
      <c r="B19" s="6" t="s">
        <v>16</v>
      </c>
      <c r="C19" s="17">
        <f>'Q87- LGE Actuals'!K12</f>
        <v>4328149.7399999984</v>
      </c>
      <c r="D19" s="17">
        <f>'Q87- LGE Actuals'!L12</f>
        <v>4044137.6999999955</v>
      </c>
      <c r="E19" s="17">
        <f>'Q87- LGE Actuals'!M12</f>
        <v>3671276.6599999964</v>
      </c>
      <c r="F19" s="17">
        <f>'Q87- LGE Actuals'!N12</f>
        <v>3160245.5099999979</v>
      </c>
      <c r="G19" s="17">
        <f>'Q87- LGE Actuals'!O12</f>
        <v>3138976.0099999988</v>
      </c>
      <c r="H19" s="17">
        <f>'Q87- LGE Actuals'!P12</f>
        <v>2760380.1800000072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</row>
    <row r="20" spans="1:30" x14ac:dyDescent="0.2">
      <c r="A20" s="15">
        <v>165201</v>
      </c>
      <c r="B20" s="6" t="s">
        <v>20</v>
      </c>
      <c r="C20" s="17">
        <f>'Q87- LGE Actuals'!K14</f>
        <v>847781.61999999988</v>
      </c>
      <c r="D20" s="17">
        <f>'Q87- LGE Actuals'!L14</f>
        <v>846947.59000000008</v>
      </c>
      <c r="E20" s="17">
        <f>'Q87- LGE Actuals'!M14</f>
        <v>934941.37</v>
      </c>
      <c r="F20" s="17">
        <f>'Q87- LGE Actuals'!N14</f>
        <v>843775.68</v>
      </c>
      <c r="G20" s="17">
        <f>'Q87- LGE Actuals'!O14</f>
        <v>839629.67999999993</v>
      </c>
      <c r="H20" s="17">
        <f>'Q87- LGE Actuals'!P14</f>
        <v>720901.32999999984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</row>
    <row r="21" spans="1:30" x14ac:dyDescent="0.2">
      <c r="A21" s="15"/>
      <c r="B21" s="19" t="s">
        <v>37</v>
      </c>
      <c r="C21" s="20">
        <f>SUM(C19:C20)</f>
        <v>5175931.3599999985</v>
      </c>
      <c r="D21" s="20">
        <f t="shared" ref="D21:H21" si="2">SUM(D19:D20)</f>
        <v>4891085.2899999954</v>
      </c>
      <c r="E21" s="20">
        <f t="shared" si="2"/>
        <v>4606218.0299999965</v>
      </c>
      <c r="F21" s="20">
        <f t="shared" si="2"/>
        <v>4004021.1899999981</v>
      </c>
      <c r="G21" s="20">
        <f t="shared" si="2"/>
        <v>3978605.6899999985</v>
      </c>
      <c r="H21" s="20">
        <f t="shared" si="2"/>
        <v>3481281.5100000072</v>
      </c>
      <c r="I21" s="20">
        <v>2981370.5599000072</v>
      </c>
      <c r="J21" s="20">
        <v>2606870.9199000071</v>
      </c>
      <c r="K21" s="20">
        <v>2481856.7554000071</v>
      </c>
      <c r="L21" s="20">
        <v>3599752.4154000068</v>
      </c>
      <c r="M21" s="20">
        <v>3681840.7454000064</v>
      </c>
      <c r="N21" s="20">
        <v>2952509.1054000068</v>
      </c>
      <c r="O21" s="20">
        <v>2507254.841800007</v>
      </c>
      <c r="P21" s="20">
        <v>2114514.2302000071</v>
      </c>
      <c r="Q21" s="20">
        <v>1957707.4202000073</v>
      </c>
      <c r="R21" s="20">
        <v>1570894.1054500074</v>
      </c>
      <c r="S21" s="20">
        <v>3180719.558950007</v>
      </c>
      <c r="T21" s="20">
        <v>2829260.7489500069</v>
      </c>
      <c r="U21" s="20">
        <v>2304012.5439500068</v>
      </c>
      <c r="V21" s="20">
        <v>1911825.2839500071</v>
      </c>
      <c r="W21" s="20">
        <v>1795429.8039500071</v>
      </c>
      <c r="X21" s="20">
        <v>2970998.6339500071</v>
      </c>
      <c r="Y21" s="20">
        <v>3153369.263950007</v>
      </c>
      <c r="Z21" s="20">
        <v>2414784.2539500073</v>
      </c>
      <c r="AA21" s="20">
        <v>1970463.0639500071</v>
      </c>
      <c r="AB21" s="20">
        <v>1585140.265450007</v>
      </c>
      <c r="AC21" s="20">
        <v>1429365.7854500071</v>
      </c>
      <c r="AD21" s="20">
        <v>1047307.5907000068</v>
      </c>
    </row>
    <row r="22" spans="1:30" x14ac:dyDescent="0.2">
      <c r="A22" s="21" t="s">
        <v>10</v>
      </c>
      <c r="B22" s="22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</row>
    <row r="23" spans="1:30" x14ac:dyDescent="0.2">
      <c r="A23" s="15">
        <v>165013</v>
      </c>
      <c r="B23" s="6" t="s">
        <v>10</v>
      </c>
      <c r="C23" s="17">
        <f>'Q87- LGE Actuals'!K9</f>
        <v>13333.330000000016</v>
      </c>
      <c r="D23" s="17">
        <f>'Q87- LGE Actuals'!L9</f>
        <v>13333.330000000016</v>
      </c>
      <c r="E23" s="17">
        <f>'Q87- LGE Actuals'!M9</f>
        <v>13333.329999999987</v>
      </c>
      <c r="F23" s="17">
        <f>'Q87- LGE Actuals'!N9</f>
        <v>13333.330000000016</v>
      </c>
      <c r="G23" s="17">
        <f>'Q87- LGE Actuals'!O9</f>
        <v>13333.329999999987</v>
      </c>
      <c r="H23" s="17">
        <f>'Q87- LGE Actuals'!P9</f>
        <v>13333.330000000016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</row>
    <row r="24" spans="1:30" x14ac:dyDescent="0.2">
      <c r="A24" s="15">
        <v>165203</v>
      </c>
      <c r="B24" s="6" t="s">
        <v>22</v>
      </c>
      <c r="C24" s="17">
        <f>'Q87- LGE Actuals'!K15</f>
        <v>40000.089999999997</v>
      </c>
      <c r="D24" s="17">
        <f>'Q87- LGE Actuals'!L15</f>
        <v>40000.089999999997</v>
      </c>
      <c r="E24" s="17">
        <f>'Q87- LGE Actuals'!M15</f>
        <v>40000.089999999997</v>
      </c>
      <c r="F24" s="17">
        <f>'Q87- LGE Actuals'!N15</f>
        <v>40000.089999999997</v>
      </c>
      <c r="G24" s="17">
        <f>'Q87- LGE Actuals'!O15</f>
        <v>40000.089999999997</v>
      </c>
      <c r="H24" s="17">
        <f>'Q87- LGE Actuals'!P15</f>
        <v>40000.089999999997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</row>
    <row r="25" spans="1:30" x14ac:dyDescent="0.2">
      <c r="A25" s="15"/>
      <c r="B25" s="19" t="s">
        <v>38</v>
      </c>
      <c r="C25" s="20">
        <f>SUM(C23:C24)</f>
        <v>53333.420000000013</v>
      </c>
      <c r="D25" s="20">
        <f t="shared" ref="D25:H25" si="3">SUM(D23:D24)</f>
        <v>53333.420000000013</v>
      </c>
      <c r="E25" s="20">
        <f t="shared" si="3"/>
        <v>53333.419999999984</v>
      </c>
      <c r="F25" s="20">
        <f t="shared" si="3"/>
        <v>53333.420000000013</v>
      </c>
      <c r="G25" s="20">
        <f t="shared" si="3"/>
        <v>53333.419999999984</v>
      </c>
      <c r="H25" s="20">
        <f t="shared" si="3"/>
        <v>53333.420000000013</v>
      </c>
      <c r="I25" s="20">
        <f>H25</f>
        <v>53333.420000000013</v>
      </c>
      <c r="J25" s="20">
        <f t="shared" ref="J25:AD25" si="4">I25</f>
        <v>53333.420000000013</v>
      </c>
      <c r="K25" s="20">
        <f t="shared" si="4"/>
        <v>53333.420000000013</v>
      </c>
      <c r="L25" s="20">
        <f t="shared" si="4"/>
        <v>53333.420000000013</v>
      </c>
      <c r="M25" s="20">
        <f t="shared" si="4"/>
        <v>53333.420000000013</v>
      </c>
      <c r="N25" s="20">
        <f t="shared" si="4"/>
        <v>53333.420000000013</v>
      </c>
      <c r="O25" s="20">
        <f t="shared" si="4"/>
        <v>53333.420000000013</v>
      </c>
      <c r="P25" s="20">
        <f t="shared" si="4"/>
        <v>53333.420000000013</v>
      </c>
      <c r="Q25" s="20">
        <f t="shared" si="4"/>
        <v>53333.420000000013</v>
      </c>
      <c r="R25" s="20">
        <f t="shared" si="4"/>
        <v>53333.420000000013</v>
      </c>
      <c r="S25" s="20">
        <f t="shared" si="4"/>
        <v>53333.420000000013</v>
      </c>
      <c r="T25" s="20">
        <f t="shared" si="4"/>
        <v>53333.420000000013</v>
      </c>
      <c r="U25" s="20">
        <f t="shared" si="4"/>
        <v>53333.420000000013</v>
      </c>
      <c r="V25" s="20">
        <f t="shared" si="4"/>
        <v>53333.420000000013</v>
      </c>
      <c r="W25" s="20">
        <f t="shared" si="4"/>
        <v>53333.420000000013</v>
      </c>
      <c r="X25" s="20">
        <f t="shared" si="4"/>
        <v>53333.420000000013</v>
      </c>
      <c r="Y25" s="20">
        <f t="shared" si="4"/>
        <v>53333.420000000013</v>
      </c>
      <c r="Z25" s="20">
        <f t="shared" si="4"/>
        <v>53333.420000000013</v>
      </c>
      <c r="AA25" s="20">
        <f t="shared" si="4"/>
        <v>53333.420000000013</v>
      </c>
      <c r="AB25" s="20">
        <f t="shared" si="4"/>
        <v>53333.420000000013</v>
      </c>
      <c r="AC25" s="20">
        <f t="shared" si="4"/>
        <v>53333.420000000013</v>
      </c>
      <c r="AD25" s="20">
        <f t="shared" si="4"/>
        <v>53333.420000000013</v>
      </c>
    </row>
    <row r="26" spans="1:30" x14ac:dyDescent="0.2">
      <c r="A26" s="21" t="s">
        <v>14</v>
      </c>
      <c r="B26" s="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1:30" x14ac:dyDescent="0.2">
      <c r="A27" s="15">
        <v>165100</v>
      </c>
      <c r="B27" s="6" t="s">
        <v>14</v>
      </c>
      <c r="C27" s="17">
        <f>'Q87- LGE Actuals'!K11</f>
        <v>809428.75000000384</v>
      </c>
      <c r="D27" s="17">
        <f>'Q87- LGE Actuals'!L11</f>
        <v>615208.68000000331</v>
      </c>
      <c r="E27" s="17">
        <f>'Q87- LGE Actuals'!M11</f>
        <v>412870.63000000402</v>
      </c>
      <c r="F27" s="17">
        <f>'Q87- LGE Actuals'!N11</f>
        <v>220608.25000000009</v>
      </c>
      <c r="G27" s="17">
        <f>'Q87- LGE Actuals'!O11</f>
        <v>416035.97000000282</v>
      </c>
      <c r="H27" s="17">
        <f>'Q87- LGE Actuals'!P11</f>
        <v>455600.36000000191</v>
      </c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1:30" x14ac:dyDescent="0.2">
      <c r="A28" s="15">
        <v>165900</v>
      </c>
      <c r="B28" s="6" t="s">
        <v>26</v>
      </c>
      <c r="C28" s="17">
        <f>'Q87- LGE Actuals'!K17</f>
        <v>1693259.8899999994</v>
      </c>
      <c r="D28" s="17">
        <f>'Q87- LGE Actuals'!L17</f>
        <v>1396051.8899999997</v>
      </c>
      <c r="E28" s="17">
        <f>'Q87- LGE Actuals'!M17</f>
        <v>1238878.5199999996</v>
      </c>
      <c r="F28" s="17">
        <f>'Q87- LGE Actuals'!N17</f>
        <v>1438037.3299999996</v>
      </c>
      <c r="G28" s="17">
        <f>'Q87- LGE Actuals'!O17</f>
        <v>1568762.8699999996</v>
      </c>
      <c r="H28" s="17">
        <f>'Q87- LGE Actuals'!P17</f>
        <v>1319304.0099999993</v>
      </c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1:30" x14ac:dyDescent="0.2">
      <c r="A29" s="15" t="s">
        <v>27</v>
      </c>
      <c r="B29" s="6" t="s">
        <v>39</v>
      </c>
      <c r="C29" s="17">
        <f>'Q87- LGE Actuals'!K18</f>
        <v>141560.39000000001</v>
      </c>
      <c r="D29" s="17">
        <f>'Q87- LGE Actuals'!L18</f>
        <v>129696.85</v>
      </c>
      <c r="E29" s="17">
        <f>'Q87- LGE Actuals'!M18</f>
        <v>124567.71</v>
      </c>
      <c r="F29" s="17">
        <f>'Q87- LGE Actuals'!N18</f>
        <v>117165.5</v>
      </c>
      <c r="G29" s="17">
        <f>'Q87- LGE Actuals'!O18</f>
        <v>109763.29000000001</v>
      </c>
      <c r="H29" s="17">
        <f>'Q87- LGE Actuals'!P18</f>
        <v>102361.08</v>
      </c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1:30" x14ac:dyDescent="0.2">
      <c r="A30" s="21"/>
      <c r="B30" s="19" t="s">
        <v>40</v>
      </c>
      <c r="C30" s="20">
        <f>SUM(C27:C29)</f>
        <v>2644249.0300000035</v>
      </c>
      <c r="D30" s="20">
        <f t="shared" ref="D30:H30" si="5">SUM(D27:D29)</f>
        <v>2140957.4200000032</v>
      </c>
      <c r="E30" s="20">
        <f t="shared" si="5"/>
        <v>1776316.8600000036</v>
      </c>
      <c r="F30" s="20">
        <f t="shared" si="5"/>
        <v>1775811.0799999996</v>
      </c>
      <c r="G30" s="20">
        <f t="shared" si="5"/>
        <v>2094562.1300000024</v>
      </c>
      <c r="H30" s="20">
        <f t="shared" si="5"/>
        <v>1877265.4500000014</v>
      </c>
      <c r="I30" s="20">
        <v>1781803.3700000013</v>
      </c>
      <c r="J30" s="20">
        <v>1686341.2900000012</v>
      </c>
      <c r="K30" s="20">
        <v>1590879.2100000011</v>
      </c>
      <c r="L30" s="20">
        <v>1495417.1300000011</v>
      </c>
      <c r="M30" s="20">
        <v>1399955.050000001</v>
      </c>
      <c r="N30" s="20">
        <v>1304492.9700000009</v>
      </c>
      <c r="O30" s="20">
        <v>2407766.0900000008</v>
      </c>
      <c r="P30" s="20">
        <v>2297348.1700000009</v>
      </c>
      <c r="Q30" s="20">
        <v>2186930.2500000009</v>
      </c>
      <c r="R30" s="20">
        <v>2076512.330000001</v>
      </c>
      <c r="S30" s="20">
        <v>2081398.3200000012</v>
      </c>
      <c r="T30" s="20">
        <v>1970618.5900000012</v>
      </c>
      <c r="U30" s="20">
        <v>1859838.8600000013</v>
      </c>
      <c r="V30" s="20">
        <v>1749059.1300000013</v>
      </c>
      <c r="W30" s="20">
        <v>1638279.4000000013</v>
      </c>
      <c r="X30" s="20">
        <v>1527499.6700000013</v>
      </c>
      <c r="Y30" s="20">
        <v>1416719.9400000013</v>
      </c>
      <c r="Z30" s="20">
        <v>1305940.2100000014</v>
      </c>
      <c r="AA30" s="20">
        <v>2408851.5200000014</v>
      </c>
      <c r="AB30" s="20">
        <v>2298071.7900000014</v>
      </c>
      <c r="AC30" s="20">
        <v>2187292.0600000015</v>
      </c>
      <c r="AD30" s="20">
        <v>2076512.3300000015</v>
      </c>
    </row>
    <row r="31" spans="1:30" x14ac:dyDescent="0.2">
      <c r="A31" s="21"/>
      <c r="B31" s="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</row>
    <row r="32" spans="1:30" ht="13.5" thickBot="1" x14ac:dyDescent="0.25">
      <c r="B32" s="10" t="s">
        <v>33</v>
      </c>
      <c r="C32" s="24">
        <f t="shared" ref="C32:AD32" si="6">C13+C17+C21+C30+C25</f>
        <v>14256862.230000023</v>
      </c>
      <c r="D32" s="24">
        <f t="shared" si="6"/>
        <v>12455864.740000021</v>
      </c>
      <c r="E32" s="24">
        <f t="shared" si="6"/>
        <v>10606287.520000005</v>
      </c>
      <c r="F32" s="24">
        <f t="shared" si="6"/>
        <v>9746214.5800000206</v>
      </c>
      <c r="G32" s="24">
        <f t="shared" si="6"/>
        <v>12412268.340000024</v>
      </c>
      <c r="H32" s="24">
        <f t="shared" si="6"/>
        <v>10622623.26000002</v>
      </c>
      <c r="I32" s="24">
        <f t="shared" si="6"/>
        <v>8849193.0825660191</v>
      </c>
      <c r="J32" s="24">
        <f t="shared" si="6"/>
        <v>14480042.481110241</v>
      </c>
      <c r="K32" s="24">
        <f t="shared" si="6"/>
        <v>13121906.681141464</v>
      </c>
      <c r="L32" s="24">
        <f t="shared" si="6"/>
        <v>13006680.705672685</v>
      </c>
      <c r="M32" s="24">
        <f t="shared" si="6"/>
        <v>14399811.002613589</v>
      </c>
      <c r="N32" s="24">
        <f t="shared" si="6"/>
        <v>12718748.263435025</v>
      </c>
      <c r="O32" s="24">
        <f t="shared" si="6"/>
        <v>12237396.691689791</v>
      </c>
      <c r="P32" s="24">
        <f t="shared" si="6"/>
        <v>10769110.898611227</v>
      </c>
      <c r="Q32" s="24">
        <f t="shared" si="6"/>
        <v>9651597.0317993257</v>
      </c>
      <c r="R32" s="24">
        <f t="shared" si="6"/>
        <v>8017999.7022374282</v>
      </c>
      <c r="S32" s="24">
        <f t="shared" si="6"/>
        <v>12716862.027085656</v>
      </c>
      <c r="T32" s="24">
        <f t="shared" si="6"/>
        <v>11030543.872123986</v>
      </c>
      <c r="U32" s="24">
        <f t="shared" si="6"/>
        <v>9170436.3221623152</v>
      </c>
      <c r="V32" s="24">
        <f t="shared" si="6"/>
        <v>15584417.876934214</v>
      </c>
      <c r="W32" s="24">
        <f t="shared" si="6"/>
        <v>14005194.269308014</v>
      </c>
      <c r="X32" s="24">
        <f t="shared" si="6"/>
        <v>13717934.971681813</v>
      </c>
      <c r="Y32" s="24">
        <f t="shared" si="6"/>
        <v>15011267.103358205</v>
      </c>
      <c r="Z32" s="24">
        <f t="shared" si="6"/>
        <v>13098127.198097225</v>
      </c>
      <c r="AA32" s="24">
        <f t="shared" si="6"/>
        <v>12401347.645122245</v>
      </c>
      <c r="AB32" s="24">
        <f t="shared" si="6"/>
        <v>10694796.443647264</v>
      </c>
      <c r="AC32" s="24">
        <f t="shared" si="6"/>
        <v>9358589.01867228</v>
      </c>
      <c r="AD32" s="24">
        <f t="shared" si="6"/>
        <v>7510020.9209472984</v>
      </c>
    </row>
    <row r="33" spans="1:30" ht="13.5" thickTop="1" x14ac:dyDescent="0.2">
      <c r="B33" s="2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</row>
    <row r="34" spans="1:30" x14ac:dyDescent="0.2"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</row>
    <row r="35" spans="1:30" x14ac:dyDescent="0.2">
      <c r="A35" s="2" t="s">
        <v>41</v>
      </c>
    </row>
  </sheetData>
  <pageMargins left="0.5" right="0.5" top="0.5" bottom="1" header="0.5" footer="0.5"/>
  <pageSetup scale="45" fitToWidth="2" orientation="landscape" horizontalDpi="90" verticalDpi="90" r:id="rId1"/>
  <headerFooter>
    <oddFooter>&amp;R&amp;"Times New Roman,Bold"Case No. 2025-00114
Attachment to Response to AG/KIUC-1 Question No. 87
Page &amp;P of &amp;N
Fackler/McCombs/Metts</oddFooter>
  </headerFooter>
  <colBreaks count="1" manualBreakCount="1">
    <brk id="18" max="34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LGE</Value>
    </Company>
    <Tariff_x0020_Dev_x0020_Doc_x0020_Type xmlns="54fcda00-7b58-44a7-b108-8bd10a8a08ba" xsi:nil="true"/>
    <Filing_x0020_Requirement xmlns="54fcda00-7b58-44a7-b108-8bd10a8a08ba" xsi:nil="true"/>
    <Round xmlns="54fcda00-7b58-44a7-b108-8bd10a8a08ba">DR01 Attachments</Round>
    <FormData xmlns="http://schemas.microsoft.com/sharepoint/v3">&lt;?xml version="1.0" encoding="utf-8"?&gt;&lt;FormVariables&gt;&lt;Version /&gt;&lt;/FormVariables&gt;</FormData>
    <Data_x0020_Request_x0020_Question_x0020_No_x002e_ xmlns="54fcda00-7b58-44a7-b108-8bd10a8a08ba">087</Data_x0020_Request_x0020_Question_x0020_No_x002e_>
    <Year xmlns="54fcda00-7b58-44a7-b108-8bd10a8a08ba">2025</Year>
    <Document_x0020_Type xmlns="54fcda00-7b58-44a7-b108-8bd10a8a08ba">Data Requests</Document_x0020_Type>
    <Witness_x0020_Testimony xmlns="54fcda00-7b58-44a7-b108-8bd10a8a08ba" xsi:nil="true"/>
    <Intervemprs xmlns="54fcda00-7b58-44a7-b108-8bd10a8a08ba">Attorney General/KY Industrial Utility Customers - AG/KIUC</Intervemprs>
    <Filed_x0020_Documents xmlns="54fcda00-7b58-44a7-b108-8bd10a8a08ba" xsi:nil="true"/>
    <Department xmlns="54fcda00-7b58-44a7-b108-8bd10a8a08ba" xsi:nil="true"/>
  </documentManagement>
</p:properties>
</file>

<file path=customXml/item2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3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4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71" ma:contentTypeDescription="Create a new document." ma:contentTypeScope="" ma:versionID="9e9e9aecc9497b4a3a259a1f9668c82b">
  <xsd:schema xmlns:xsd="http://www.w3.org/2001/XMLSchema" xmlns:xs="http://www.w3.org/2001/XMLSchema" xmlns:p="http://schemas.microsoft.com/office/2006/metadata/properties" xmlns:ns1="http://schemas.microsoft.com/sharepoint/v3" xmlns:ns2="54fcda00-7b58-44a7-b108-8bd10a8a08ba" targetNamespace="http://schemas.microsoft.com/office/2006/metadata/properties" ma:root="true" ma:fieldsID="3f131de501d1b4714f7781a87fcdd089" ns1:_="" ns2:_="">
    <xsd:import namespace="http://schemas.microsoft.com/sharepoint/v3"/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Tariff_x0020_Dev_x0020_Doc_x0020_Type" minOccurs="0"/>
                <xsd:element ref="ns2:Filed_x0020_Documents" minOccurs="0"/>
                <xsd:element ref="ns2:Department" minOccurs="0"/>
                <xsd:element ref="ns1:Form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ormData" ma:index="19" nillable="true" ma:displayName="Form Data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25" ma:format="Dropdown" ma:indexed="true" ma:internalName="Year" ma:readOnly="false">
      <xsd:simpleType>
        <xsd:restriction base="dms:Choice">
          <xsd:enumeration value="2025"/>
          <xsd:enumeration value="2024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</xsd:restriction>
      </xsd:simpleType>
    </xsd:element>
    <xsd:element name="Document_x0020_Type" ma:index="4" ma:displayName="Document Type" ma:format="Dropdown" ma:indexed="true" ma:internalName="Document_x0020_Type" ma:readOnly="false">
      <xsd:simpleType>
        <xsd:restriction base="dms:Choice">
          <xsd:enumeration value="General Information"/>
          <xsd:enumeration value="Application"/>
          <xsd:enumeration value="Development"/>
          <xsd:enumeration value="Orders"/>
          <xsd:enumeration value="Direct Testimony"/>
          <xsd:enumeration value="Rebuttal Testimony"/>
          <xsd:enumeration value="Stipulation Testimony"/>
          <xsd:enumeration value="Supplemental Testimony"/>
          <xsd:enumeration value="Supplemental Rebuttal Testimony"/>
          <xsd:enumeration value="Sur-Rebuttal Testimony"/>
          <xsd:enumeration value="Superseded Testimony"/>
          <xsd:enumeration value="Intervenor Direct Testimony"/>
          <xsd:enumeration value="Intervenor Supplemental Testimony"/>
          <xsd:enumeration value="Intervenor Data Requests Issued"/>
          <xsd:enumeration value="Intervenor Data Requests Responses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Public Hearings"/>
          <xsd:enumeration value="Superseded"/>
          <xsd:enumeration value="Rate Case NMS/QF Tariffs"/>
          <xsd:enumeration value="Pre-Pay Program"/>
          <xsd:enumeration value="Grandfathering"/>
          <xsd:enumeration value="Net Metering"/>
          <xsd:enumeration value="Pre-Pay – Research"/>
          <xsd:enumeration value="Data Centers"/>
          <xsd:enumeration value="Settlement"/>
          <xsd:enumeration value="Guidance Sheets"/>
        </xsd:restriction>
      </xsd:simpleType>
    </xsd:element>
    <xsd:element name="Filing_x0020_Requirement" ma:index="5" nillable="true" ma:displayName="Filing Requirement" ma:format="Dropdown" ma:internalName="Filing_x0020_Requirement" ma:readOnly="false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  <xsd:enumeration value="Exempt Schedules 10_13_20_23_33_44-48"/>
          <xsd:enumeration value="Schedule 01-5_8-29_40-Revenue Requirements"/>
          <xsd:enumeration value="Schedule 08-14,16-28-Revenue Requirements"/>
          <xsd:enumeration value="Schedule 01-5-Financial Data"/>
          <xsd:enumeration value="Schedule 06-Annual Reports"/>
          <xsd:enumeration value="Schedule 07-Comparative Financial Statements"/>
          <xsd:enumeration value="Schedule 15-Regulatory Assets"/>
          <xsd:enumeration value="Schedule 17-Lead/Lag Cash Working Capital Calc - ET"/>
          <xsd:enumeration value="Schedule 27-Lead/Lag Cash Working Capital Calc - Adj."/>
          <xsd:enumeration value="Schedule 29-Workpapers for Adjustments"/>
          <xsd:enumeration value="Schedule 30-Revenue and Expense Analysis"/>
          <xsd:enumeration value="Schedule 31-Advertising"/>
          <xsd:enumeration value="Schedule 32-Storm Damage"/>
          <xsd:enumeration value="Schedule 34-Misc Expenses"/>
          <xsd:enumeration value="Schedule 35-Affiliate Services"/>
          <xsd:enumeration value="Schedule 36-Income Taxes"/>
          <xsd:enumeration value="Schedule 37-Organization"/>
          <xsd:enumeration value="Schedule 38-Changes in Acctg Procedures"/>
          <xsd:enumeration value="Schedule 39-Out of Period"/>
          <xsd:enumeration value="Schedule 40-Cost of Service"/>
          <xsd:enumeration value="Schedule 41-Present and Proposed Tariffs"/>
          <xsd:enumeration value="Schedule 42-Present and Proposed Revenues"/>
          <xsd:enumeration value="Schedule 43-Sample Bills"/>
          <xsd:enumeration value="Schedule 49-Other"/>
          <xsd:enumeration value="Schedule 50-Other"/>
        </xsd:restriction>
      </xsd:simpleType>
    </xsd:element>
    <xsd:element name="Witness_x0020_Testimony" ma:index="6" nillable="true" ma:displayName="Witness" ma:format="Dropdown" ma:internalName="Witness_x0020_Testimony" ma:readOnly="false">
      <xsd:simpleType>
        <xsd:restriction base="dms:Choice">
          <xsd:enumeration value="Baryenbruch, Patrick L. (Baryenbruch &amp; Company, LLC)"/>
          <xsd:enumeration value="Bellar, Lonnie E."/>
          <xsd:enumeration value="Bevington, John"/>
          <xsd:enumeration value="Burgos, Julissa"/>
          <xsd:enumeration value="Clements, Chad E."/>
          <xsd:enumeration value="Conroy, Robert M."/>
          <xsd:enumeration value="Crockett, John R."/>
          <xsd:enumeration value="Dylan W. D'Ascendis (ScottMadden, Inc.)"/>
          <xsd:enumeration value="Fackler, Andrea M."/>
          <xsd:enumeration value="Garrett, Christopher M."/>
          <xsd:enumeration value="Hornung, Michael E."/>
          <xsd:enumeration value="Johnson, Daniel"/>
          <xsd:enumeration value="Lovekamp, Rick E."/>
          <xsd:enumeration value="McCombs, Drew T."/>
          <xsd:enumeration value="McFarland, Elizabeth J."/>
          <xsd:enumeration value="McKenzie, Adrien M. (FINCAP, Inc.)"/>
          <xsd:enumeration value="Metts, Heather D."/>
          <xsd:enumeration value="Montgomery, Shannon L."/>
          <xsd:enumeration value="Poplaski, Vincent"/>
          <xsd:enumeration value="Rahn, Derek"/>
          <xsd:enumeration value="Rieth, Tom C."/>
          <xsd:enumeration value="Saunders, Eileen L."/>
          <xsd:enumeration value="Schram, Charles R."/>
          <xsd:enumeration value="Sinclair, David S."/>
          <xsd:enumeration value="Spanos, John J. (Gannett Fleming)"/>
          <xsd:enumeration value="Waldrab, Peter W."/>
          <xsd:enumeration value="Wilson, Stuart"/>
          <xsd:enumeration value="z - eFiled/Filed"/>
          <xsd:enumeration value="Arbough, Daniel K."/>
          <xsd:enumeration value="Blake, Kent W."/>
          <xsd:enumeration value="Leichty, Douglas A."/>
          <xsd:enumeration value="Meiman, Greg J."/>
          <xsd:enumeration value="Murphy, J. Clay"/>
          <xsd:enumeration value="Seelye, Steve (The Prime Group)"/>
          <xsd:enumeration value="Straight, Scott"/>
          <xsd:enumeration value="Thompson, Paul W."/>
          <xsd:enumeration value="Wolfe, John K."/>
          <xsd:enumeration value="Lyons, Tim S. (ScottMadden Inc)"/>
        </xsd:restriction>
      </xsd:simpleType>
    </xsd:element>
    <xsd:element name="Intervemprs" ma:index="7" nillable="true" ma:displayName="Data Request Party" ma:format="Dropdown" ma:internalName="Intervemprs" ma:readOnly="false">
      <xsd:simpleType>
        <xsd:restriction base="dms:Choice">
          <xsd:enumeration value="0-Data Response Tracking Sheet"/>
          <xsd:enumeration value="KY Public Service Commission - PSC"/>
          <xsd:enumeration value="VA State Corporation Commission - VASCC"/>
          <xsd:enumeration value="Appalachian Voices"/>
          <xsd:enumeration value="Association of Community Ministries - ACM"/>
          <xsd:enumeration value="Attorney General/KY Industrial Utility Customers - AG/KIUC"/>
          <xsd:enumeration value="Attorney General - AG"/>
          <xsd:enumeration value="AT&amp;T"/>
          <xsd:enumeration value="Charter Communications - Charter"/>
          <xsd:enumeration value="Community Action Council - CAC"/>
          <xsd:enumeration value="East Kentucky Power Cooperative - EKPC"/>
          <xsd:enumeration value="JBS Swift &amp; Co - JBS"/>
          <xsd:enumeration value="KY Broadband and Cable Association - KBCA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roger/Wal-Mart"/>
          <xsd:enumeration value="KY School Boards Assn - KSBA"/>
          <xsd:enumeration value="KY Solar Industries Assn - KSIA"/>
          <xsd:enumeration value="Lexington-Fayette Urban County Govt - LFUCG"/>
          <xsd:enumeration value="Louisville Metro Government - METRO"/>
          <xsd:enumeration value="Metro. Housing Coalition - MHC"/>
          <xsd:enumeration value="Metro Housing Coalition/Kentuckians for the Commonwealth/Kentucky Solar Energy Society - MHC/KFTC/KSES"/>
          <xsd:enumeration value="Mountain Association/Kentuckians for the Commonwealth/Kentucky Solar Energy Society - MA/KFTC/KSES"/>
          <xsd:enumeration value="Sierra Club - SC"/>
          <xsd:enumeration value="U.S. Dept. of Defense/Federal Executive Agencies - DOD/FEA"/>
          <xsd:enumeration value="U.S. Dept. of Defense -  US DOD"/>
          <xsd:enumeration value="Wal-Mart"/>
        </xsd:restriction>
      </xsd:simpleType>
    </xsd:element>
    <xsd:element name="Round" ma:index="8" nillable="true" ma:displayName="Data Request Round" ma:format="Dropdown" ma:internalName="Round" ma:readOnly="false">
      <xsd:simpleType>
        <xsd:restriction base="dms:Choice">
          <xsd:enumeration value="On-Site Requests"/>
          <xsd:enumeration value="DR01"/>
          <xsd:enumeration value="DR01 Attachments"/>
          <xsd:enumeration value="DR01 eFiled/Filed"/>
          <xsd:enumeration value="DR02"/>
          <xsd:enumeration value="DR02 Attachments"/>
          <xsd:enumeration value="DR02 eFiled/Filed"/>
          <xsd:enumeration value="DR03"/>
          <xsd:enumeration value="DR03 Attachments"/>
          <xsd:enumeration value="DR03 eFiled/Filed"/>
          <xsd:enumeration value="DR04"/>
          <xsd:enumeration value="DR04 Attachments"/>
          <xsd:enumeration value="DR04 eFiled/Filed"/>
          <xsd:enumeration value="DR05"/>
          <xsd:enumeration value="DR05 Attachments"/>
          <xsd:enumeration value="DR05 eFiled/Filed"/>
          <xsd:enumeration value="DR06"/>
          <xsd:enumeration value="DR06 Attachments"/>
          <xsd:enumeration value="DR06 eFiled/Filed"/>
          <xsd:enumeration value="DR07"/>
          <xsd:enumeration value="DR07 Attachments"/>
          <xsd:enumeration value="DR07 eFiled/Filed"/>
          <xsd:enumeration value="DR08"/>
          <xsd:enumeration value="DR08 Attachments"/>
          <xsd:enumeration value="DR08 eFiled/Filed"/>
          <xsd:enumeration value="DR09"/>
          <xsd:enumeration value="DR09 Attachments"/>
          <xsd:enumeration value="DR09 eFiled/Filed"/>
          <xsd:enumeration value="DR10"/>
          <xsd:enumeration value="DR10 Attachments"/>
          <xsd:enumeration value="DR10 eFiled/Filed"/>
          <xsd:enumeration value="DR11"/>
          <xsd:enumeration value="DR11 Attachments"/>
          <xsd:enumeration value="DR11 eFiled/Filed"/>
          <xsd:enumeration value="DR12"/>
          <xsd:enumeration value="DR12 Attachments"/>
          <xsd:enumeration value="DR12 eFiled/Filed"/>
          <xsd:enumeration value="DR13"/>
          <xsd:enumeration value="DR13 Attachments"/>
          <xsd:enumeration value="DR13 eFiled/Filed"/>
          <xsd:enumeration value="DR14"/>
          <xsd:enumeration value="DR14 Attachments"/>
          <xsd:enumeration value="DR14 eFiled/Filed"/>
          <xsd:enumeration value="Post Hearing DR01"/>
          <xsd:enumeration value="Post Hearing DR01 Attachments"/>
          <xsd:enumeration value="Post Hearing DR01 eFiled/Filed"/>
          <xsd:enumeration value="Post Hearing DR02"/>
          <xsd:enumeration value="Post Hearing DR02 Attachments"/>
          <xsd:enumeration value="Post Hearing DR02 eFiled/Filed"/>
          <xsd:enumeration value="PSC DR02/Intervenors DR01"/>
          <xsd:enumeration value="PSC DR03/Intervenors DR02"/>
          <xsd:enumeration value="PSC DR04"/>
          <xsd:enumeration value="PSC DR05/Intervenors DR03"/>
          <xsd:enumeration value="PSC DR06"/>
        </xsd:restriction>
      </xsd:simpleType>
    </xsd:element>
    <xsd:element name="Data_x0020_Request_x0020_Question_x0020_No_x002e_" ma:index="9" nillable="true" ma:displayName="Data Request Question No." ma:format="Dropdown" ma:internalName="Data_x0020_Request_x0020_Question_x0020_No_x002e_" ma:readOnly="false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Tariff_x0020_Dev_x0020_Doc_x0020_Type" ma:index="10" nillable="true" ma:displayName="Tariff Dev Doc Type" ma:format="Dropdown" ma:internalName="Tariff_x0020_Dev_x0020_Doc_x0020_Type">
      <xsd:simpleType>
        <xsd:restriction base="dms:Choice">
          <xsd:enumeration value="Rate Case Documents"/>
          <xsd:enumeration value="Pre-Pay Program"/>
          <xsd:enumeration value="Support"/>
        </xsd:restriction>
      </xsd:simpleType>
    </xsd:element>
    <xsd:element name="Filed_x0020_Documents" ma:index="11" nillable="true" ma:displayName="Filed Documents (Internal Use Only)" ma:format="Dropdown" ma:internalName="Filed_x0020_Documents" ma:readOnly="false">
      <xsd:simpleType>
        <xsd:restriction base="dms:Choice">
          <xsd:enumeration value="Application/Filing Requirements/Testimony"/>
          <xsd:enumeration value="PSC DR 01"/>
          <xsd:enumeration value="PSC DR 02/Intervenor DR 01"/>
          <xsd:enumeration value="PSC DR 03/Intervenor DR 02"/>
          <xsd:enumeration value="PSC DR 04"/>
          <xsd:enumeration value="PSC DR 05"/>
          <xsd:enumeration value="PSC DR 06"/>
          <xsd:enumeration value="PSC Post Hearing DR01"/>
          <xsd:enumeration value="PSC Post Hearing DR02"/>
          <xsd:enumeration value="VSCC DR01"/>
          <xsd:enumeration value="VSCC DR02"/>
          <xsd:enumeration value="VSCC DR03"/>
          <xsd:enumeration value="VSCC DR04"/>
          <xsd:enumeration value="VSCC DR05"/>
          <xsd:enumeration value="VSCC DR06"/>
          <xsd:enumeration value="VSCC DR07"/>
          <xsd:enumeration value="VSCC DR08"/>
          <xsd:enumeration value="VSCC DR09"/>
          <xsd:enumeration value="VSCC DR10"/>
          <xsd:enumeration value="VSCC DR11"/>
          <xsd:enumeration value="VSCC DR12"/>
          <xsd:enumeration value="VSCC DR13"/>
          <xsd:enumeration value="VSCC DR14"/>
          <xsd:enumeration value="Supplemental Testimony"/>
          <xsd:enumeration value="Rebuttal Testimony"/>
          <xsd:enumeration value="Settlement Agreement"/>
          <xsd:enumeration value="Stipulation Testimony"/>
          <xsd:enumeration value="Post Hearing Briefs"/>
        </xsd:restriction>
      </xsd:simpleType>
    </xsd:element>
    <xsd:element name="Department" ma:index="18" nillable="true" ma:displayName="Department/Purpose" ma:format="Dropdown" ma:internalName="Department" ma:readOnly="false">
      <xsd:simpleType>
        <xsd:restriction base="dms:Choice">
          <xsd:enumeration value="Billing Determinants"/>
          <xsd:enumeration value="Cost of Service"/>
          <xsd:enumeration value="Jurisdictional Separation Study"/>
          <xsd:enumeration value="Lead-Lag Study"/>
          <xsd:enumeration value="Revenue Requirement"/>
          <xsd:enumeration value="Testimony"/>
          <xsd:enumeration value="Errata"/>
          <xsd:enumeration value="Base Period Update - Jurisdictional Separation Study"/>
          <xsd:enumeration value="Base Period Update - Revenue Requirement"/>
          <xsd:enumeration value="Financial Planning &amp; Analysis"/>
          <xsd:enumeration value="Financial Planning &amp; Analysis - TEST FILES"/>
          <xsd:enumeration value="Financial Reporting"/>
          <xsd:enumeration value="Sales Analysis &amp; Forecasting"/>
          <xsd:enumeration value="State Regulation &amp; Rates"/>
          <xsd:enumeration value="Tax Accounting &amp; Compli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242DC9-B52E-4427-A3F6-6D3525EA3932}">
  <ds:schemaRefs>
    <ds:schemaRef ds:uri="http://schemas.microsoft.com/office/2006/metadata/properties"/>
    <ds:schemaRef ds:uri="http://schemas.microsoft.com/office/infopath/2007/PartnerControls"/>
    <ds:schemaRef ds:uri="54fcda00-7b58-44a7-b108-8bd10a8a08ba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318B883-FD86-4917-A7F9-5577D006A7F0}">
  <ds:schemaRefs>
    <ds:schemaRef ds:uri="http://schemas.microsoft.com/sharepoint/v3/contenttype/forms/url"/>
  </ds:schemaRefs>
</ds:datastoreItem>
</file>

<file path=customXml/itemProps3.xml><?xml version="1.0" encoding="utf-8"?>
<ds:datastoreItem xmlns:ds="http://schemas.openxmlformats.org/officeDocument/2006/customXml" ds:itemID="{178340EF-C36F-4C4B-AB35-184AE39EA16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51E4654-2F8F-4A66-9933-5499EDB4A4E7}">
  <ds:schemaRefs/>
</ds:datastoreItem>
</file>

<file path=customXml/itemProps5.xml><?xml version="1.0" encoding="utf-8"?>
<ds:datastoreItem xmlns:ds="http://schemas.openxmlformats.org/officeDocument/2006/customXml" ds:itemID="{0C38E1E4-7D55-4643-AFEF-4BBFDB50E6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fcda00-7b58-44a7-b108-8bd10a8a08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Q87- LGE Actuals</vt:lpstr>
      <vt:lpstr>Q87 - Base Period-Test Period</vt:lpstr>
      <vt:lpstr>'Q87 - Base Period-Test Period'!Print_Area</vt:lpstr>
      <vt:lpstr>'Q87 - Base Period-Test Period'!Print_Titles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2025-07-06T17:34:16Z</dcterms:created>
  <dcterms:modified xsi:type="dcterms:W3CDTF">2025-07-15T22:14:49Z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0x0101002D0103853DF7894DB347713A7250CD66</vt:lpwstr>
  </property>
  <property fmtid="{D5CDD505-2E9C-101B-9397-08002B2CF9AE}" pid="3" name="MSIP_Label_dcc6b311-06ac-4d45-8b7e-272c304377e9_Enabled">
    <vt:lpwstr>true</vt:lpwstr>
  </property>
  <property fmtid="{D5CDD505-2E9C-101B-9397-08002B2CF9AE}" pid="4" name="MSIP_Label_dcc6b311-06ac-4d45-8b7e-272c304377e9_SetDate">
    <vt:lpwstr>2025-07-15T22:14:46Z</vt:lpwstr>
  </property>
  <property fmtid="{D5CDD505-2E9C-101B-9397-08002B2CF9AE}" pid="5" name="MSIP_Label_dcc6b311-06ac-4d45-8b7e-272c304377e9_Method">
    <vt:lpwstr>Privileged</vt:lpwstr>
  </property>
  <property fmtid="{D5CDD505-2E9C-101B-9397-08002B2CF9AE}" pid="6" name="MSIP_Label_dcc6b311-06ac-4d45-8b7e-272c304377e9_Name">
    <vt:lpwstr>dcc6b311-06ac-4d45-8b7e-272c304377e9</vt:lpwstr>
  </property>
  <property fmtid="{D5CDD505-2E9C-101B-9397-08002B2CF9AE}" pid="7" name="MSIP_Label_dcc6b311-06ac-4d45-8b7e-272c304377e9_SiteId">
    <vt:lpwstr>25b79aa0-07c6-4d65-9c80-df92aacdc157</vt:lpwstr>
  </property>
  <property fmtid="{D5CDD505-2E9C-101B-9397-08002B2CF9AE}" pid="8" name="MSIP_Label_dcc6b311-06ac-4d45-8b7e-272c304377e9_ActionId">
    <vt:lpwstr>8d1ffba4-3de5-4ea9-aaf8-66d326c3b28b</vt:lpwstr>
  </property>
  <property fmtid="{D5CDD505-2E9C-101B-9397-08002B2CF9AE}" pid="9" name="MSIP_Label_dcc6b311-06ac-4d45-8b7e-272c304377e9_ContentBits">
    <vt:lpwstr>0</vt:lpwstr>
  </property>
  <property fmtid="{D5CDD505-2E9C-101B-9397-08002B2CF9AE}" pid="10" name="MSIP_Label_dcc6b311-06ac-4d45-8b7e-272c304377e9_Tag">
    <vt:lpwstr>10, 0, 1, 1</vt:lpwstr>
  </property>
</Properties>
</file>