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byrongary/Library/CloudStorage/GoogleDrive-byron@kyrc.org/My Drive/energy/LGE-KU/2025-00113-2025-00114-base-rates/experts/DR/m3/"/>
    </mc:Choice>
  </mc:AlternateContent>
  <xr:revisionPtr revIDLastSave="0" documentId="8_{99FAFC2D-15FA-A247-B4AB-2E2CA0E75E44}" xr6:coauthVersionLast="47" xr6:coauthVersionMax="47" xr10:uidLastSave="{00000000-0000-0000-0000-000000000000}"/>
  <bookViews>
    <workbookView xWindow="520" yWindow="920" windowWidth="30240" windowHeight="1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jXHN9YwIVxg170QUK1bxFNSEOWVFybztsHFxclE9xGk="/>
    </ext>
  </extLst>
</workbook>
</file>

<file path=xl/calcChain.xml><?xml version="1.0" encoding="utf-8"?>
<calcChain xmlns="http://schemas.openxmlformats.org/spreadsheetml/2006/main">
  <c r="B6" i="1" l="1"/>
  <c r="B15" i="1" s="1"/>
  <c r="B19" i="1" s="1"/>
  <c r="C18" i="1"/>
  <c r="C14" i="1"/>
  <c r="B14" i="1"/>
  <c r="C13" i="1"/>
  <c r="B13" i="1"/>
  <c r="B16" i="1" l="1"/>
  <c r="B17" i="1" s="1"/>
  <c r="B20" i="1" s="1"/>
  <c r="C16" i="1"/>
  <c r="C17" i="1"/>
  <c r="C15" i="1"/>
  <c r="C19" i="1" s="1"/>
  <c r="D19" i="1" s="1"/>
  <c r="D16" i="1" l="1"/>
  <c r="C20" i="1"/>
  <c r="D20" i="1" s="1"/>
  <c r="D21" i="1" s="1"/>
  <c r="D17" i="1"/>
</calcChain>
</file>

<file path=xl/sharedStrings.xml><?xml version="1.0" encoding="utf-8"?>
<sst xmlns="http://schemas.openxmlformats.org/spreadsheetml/2006/main" count="23" uniqueCount="19">
  <si>
    <t>Monthly vs Instantaneous Netting Example</t>
  </si>
  <si>
    <t>Load</t>
  </si>
  <si>
    <t>kWh</t>
  </si>
  <si>
    <t>Solar generation</t>
  </si>
  <si>
    <t>Exported</t>
  </si>
  <si>
    <t>LG&amp;E Proposed Rates</t>
  </si>
  <si>
    <t>Retail</t>
  </si>
  <si>
    <t>Net Metering Credit</t>
  </si>
  <si>
    <t>Billing</t>
  </si>
  <si>
    <t>Monthly</t>
  </si>
  <si>
    <t>Instantaneous</t>
  </si>
  <si>
    <t>Difference</t>
  </si>
  <si>
    <t>Retail Sales</t>
  </si>
  <si>
    <t>Sales Bill</t>
  </si>
  <si>
    <t>Credit Rate</t>
  </si>
  <si>
    <t>Credit Bill</t>
  </si>
  <si>
    <t>Total Bill</t>
  </si>
  <si>
    <t>Self consumption</t>
  </si>
  <si>
    <t>kWh charged at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</si>
</sst>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0_);[Red]\(&quot;$&quot;#,##0.00000\)"/>
  </numFmts>
  <fonts count="4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  <scheme val="minor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C1E4F5"/>
        <bgColor rgb="FFC1E4F5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right"/>
    </xf>
    <xf numFmtId="3" fontId="3" fillId="2" borderId="1" xfId="0" applyNumberFormat="1" applyFont="1" applyFill="1" applyBorder="1"/>
    <xf numFmtId="8" fontId="3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B6" sqref="B6"/>
    </sheetView>
  </sheetViews>
  <sheetFormatPr baseColWidth="10" defaultColWidth="12.6640625" defaultRowHeight="15" customHeight="1" x14ac:dyDescent="0.2"/>
  <cols>
    <col min="1" max="1" width="20.1640625" customWidth="1"/>
    <col min="2" max="2" width="14.83203125" customWidth="1"/>
    <col min="3" max="3" width="14.6640625" customWidth="1"/>
    <col min="4" max="4" width="13.1640625" customWidth="1"/>
    <col min="5" max="26" width="8.6640625" customWidth="1"/>
  </cols>
  <sheetData>
    <row r="1" spans="1:4" x14ac:dyDescent="0.2">
      <c r="A1" s="1" t="s">
        <v>0</v>
      </c>
    </row>
    <row r="3" spans="1:4" x14ac:dyDescent="0.2">
      <c r="A3" s="2" t="s">
        <v>1</v>
      </c>
      <c r="B3" s="3">
        <v>1000</v>
      </c>
      <c r="C3" s="2" t="s">
        <v>2</v>
      </c>
    </row>
    <row r="4" spans="1:4" x14ac:dyDescent="0.2">
      <c r="A4" s="2" t="s">
        <v>3</v>
      </c>
      <c r="B4" s="2">
        <v>800</v>
      </c>
      <c r="C4" s="2" t="s">
        <v>2</v>
      </c>
    </row>
    <row r="5" spans="1:4" x14ac:dyDescent="0.2">
      <c r="A5" s="2" t="s">
        <v>17</v>
      </c>
      <c r="B5" s="4">
        <v>0.5</v>
      </c>
    </row>
    <row r="6" spans="1:4" x14ac:dyDescent="0.2">
      <c r="A6" s="2" t="s">
        <v>4</v>
      </c>
      <c r="B6" s="2">
        <f>B4-(B5*B4)</f>
        <v>400</v>
      </c>
      <c r="C6" s="2" t="s">
        <v>2</v>
      </c>
    </row>
    <row r="8" spans="1:4" x14ac:dyDescent="0.2">
      <c r="A8" s="1" t="s">
        <v>5</v>
      </c>
    </row>
    <row r="9" spans="1:4" x14ac:dyDescent="0.2">
      <c r="A9" s="2" t="s">
        <v>6</v>
      </c>
      <c r="B9" s="5">
        <v>0.11867</v>
      </c>
    </row>
    <row r="10" spans="1:4" x14ac:dyDescent="0.2">
      <c r="A10" s="2" t="s">
        <v>7</v>
      </c>
      <c r="B10" s="5">
        <v>-3.7960000000000001E-2</v>
      </c>
    </row>
    <row r="12" spans="1:4" x14ac:dyDescent="0.2">
      <c r="A12" s="1" t="s">
        <v>8</v>
      </c>
      <c r="B12" s="6" t="s">
        <v>9</v>
      </c>
      <c r="C12" s="6" t="s">
        <v>10</v>
      </c>
      <c r="D12" s="6" t="s">
        <v>11</v>
      </c>
    </row>
    <row r="13" spans="1:4" x14ac:dyDescent="0.2">
      <c r="A13" s="2" t="s">
        <v>12</v>
      </c>
      <c r="B13" s="3">
        <f t="shared" ref="B13:C13" si="0">$B$3</f>
        <v>1000</v>
      </c>
      <c r="C13" s="3">
        <f t="shared" si="0"/>
        <v>1000</v>
      </c>
      <c r="D13" s="3"/>
    </row>
    <row r="14" spans="1:4" x14ac:dyDescent="0.2">
      <c r="A14" s="2" t="s">
        <v>17</v>
      </c>
      <c r="B14" s="3">
        <f t="shared" ref="B14:C14" si="1">$B$4*$B$5</f>
        <v>400</v>
      </c>
      <c r="C14" s="3">
        <f t="shared" si="1"/>
        <v>400</v>
      </c>
      <c r="D14" s="3"/>
    </row>
    <row r="15" spans="1:4" x14ac:dyDescent="0.2">
      <c r="A15" s="2" t="s">
        <v>4</v>
      </c>
      <c r="B15" s="2">
        <f t="shared" ref="B15:C15" si="2">$B$6</f>
        <v>400</v>
      </c>
      <c r="C15" s="2">
        <f t="shared" si="2"/>
        <v>400</v>
      </c>
    </row>
    <row r="16" spans="1:4" x14ac:dyDescent="0.2">
      <c r="A16" s="9" t="s">
        <v>18</v>
      </c>
      <c r="B16" s="7">
        <f>B13-SUM(B14:B15)</f>
        <v>200</v>
      </c>
      <c r="C16" s="7">
        <f>C13-C14</f>
        <v>600</v>
      </c>
      <c r="D16" s="7">
        <f t="shared" ref="D16:D17" si="3">C16-B16</f>
        <v>400</v>
      </c>
    </row>
    <row r="17" spans="1:4" x14ac:dyDescent="0.2">
      <c r="A17" s="2" t="s">
        <v>13</v>
      </c>
      <c r="B17" s="8">
        <f t="shared" ref="B17:C17" si="4">B16*$B$9</f>
        <v>23.733999999999998</v>
      </c>
      <c r="C17" s="8">
        <f t="shared" si="4"/>
        <v>71.201999999999998</v>
      </c>
      <c r="D17" s="8">
        <f t="shared" si="3"/>
        <v>47.468000000000004</v>
      </c>
    </row>
    <row r="18" spans="1:4" x14ac:dyDescent="0.2">
      <c r="A18" s="2" t="s">
        <v>14</v>
      </c>
      <c r="B18" s="5"/>
      <c r="C18" s="5">
        <f>B10</f>
        <v>-3.7960000000000001E-2</v>
      </c>
    </row>
    <row r="19" spans="1:4" x14ac:dyDescent="0.2">
      <c r="A19" s="2" t="s">
        <v>15</v>
      </c>
      <c r="B19" s="8">
        <f>B15*$B$18</f>
        <v>0</v>
      </c>
      <c r="C19" s="8">
        <f>C15*$B$10</f>
        <v>-15.184000000000001</v>
      </c>
      <c r="D19" s="8">
        <f t="shared" ref="D19:D20" si="5">C19-B19</f>
        <v>-15.184000000000001</v>
      </c>
    </row>
    <row r="20" spans="1:4" x14ac:dyDescent="0.2">
      <c r="A20" s="2" t="s">
        <v>16</v>
      </c>
      <c r="B20" s="8">
        <f t="shared" ref="B20:C20" si="6">SUM(B17,B19)</f>
        <v>23.733999999999998</v>
      </c>
      <c r="C20" s="8">
        <f t="shared" si="6"/>
        <v>56.018000000000001</v>
      </c>
      <c r="D20" s="8">
        <f t="shared" si="5"/>
        <v>32.284000000000006</v>
      </c>
    </row>
    <row r="21" spans="1:4" ht="15.75" customHeight="1" x14ac:dyDescent="0.2">
      <c r="D21" s="5">
        <f>D20/D16</f>
        <v>8.0710000000000018E-2</v>
      </c>
    </row>
    <row r="22" spans="1:4" ht="15.75" customHeight="1" x14ac:dyDescent="0.2">
      <c r="C22" s="8"/>
    </row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McCann</dc:creator>
  <cp:lastModifiedBy>Byron Gary</cp:lastModifiedBy>
  <dcterms:created xsi:type="dcterms:W3CDTF">2025-09-23T23:20:43Z</dcterms:created>
  <dcterms:modified xsi:type="dcterms:W3CDTF">2025-09-24T02:05:06Z</dcterms:modified>
</cp:coreProperties>
</file>